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76" windowWidth="15252" windowHeight="10008"/>
  </bookViews>
  <sheets>
    <sheet name="Приложение №1" sheetId="2" r:id="rId1"/>
  </sheets>
  <definedNames>
    <definedName name="_xlnm.Print_Titles" localSheetId="0">'Приложение №1'!$18:$18</definedName>
  </definedNames>
  <calcPr calcId="144525"/>
</workbook>
</file>

<file path=xl/calcChain.xml><?xml version="1.0" encoding="utf-8"?>
<calcChain xmlns="http://schemas.openxmlformats.org/spreadsheetml/2006/main">
  <c r="J87" i="2" l="1"/>
  <c r="K87" i="2"/>
  <c r="I87" i="2"/>
  <c r="J54" i="2"/>
  <c r="K54" i="2"/>
  <c r="I54" i="2"/>
  <c r="I45" i="2"/>
  <c r="K45" i="2"/>
  <c r="J45" i="2"/>
  <c r="K150" i="2" l="1"/>
  <c r="J150" i="2"/>
  <c r="I150" i="2"/>
  <c r="K134" i="2" l="1"/>
  <c r="J134" i="2"/>
  <c r="I134" i="2"/>
  <c r="K80" i="2" l="1"/>
  <c r="K79" i="2" s="1"/>
  <c r="J80" i="2"/>
  <c r="J79" i="2" s="1"/>
  <c r="I80" i="2"/>
  <c r="I79" i="2" s="1"/>
  <c r="I148" i="2" l="1"/>
  <c r="K121" i="2" l="1"/>
  <c r="J121" i="2"/>
  <c r="I121" i="2"/>
  <c r="K95" i="2" l="1"/>
  <c r="J95" i="2"/>
  <c r="I95" i="2"/>
  <c r="K154" i="2" l="1"/>
  <c r="J154" i="2"/>
  <c r="I154" i="2"/>
  <c r="I139" i="2" l="1"/>
  <c r="J136" i="2"/>
  <c r="I136" i="2"/>
  <c r="K130" i="2"/>
  <c r="J130" i="2"/>
  <c r="I130" i="2"/>
  <c r="K132" i="2" l="1"/>
  <c r="J132" i="2"/>
  <c r="I132" i="2"/>
  <c r="K128" i="2"/>
  <c r="J128" i="2"/>
  <c r="I128" i="2"/>
  <c r="K126" i="2"/>
  <c r="J126" i="2"/>
  <c r="I126" i="2"/>
  <c r="K124" i="2"/>
  <c r="J124" i="2"/>
  <c r="I124" i="2"/>
  <c r="I123" i="2" l="1"/>
  <c r="J123" i="2"/>
  <c r="J119" i="2"/>
  <c r="K119" i="2"/>
  <c r="I119" i="2"/>
  <c r="K136" i="2"/>
  <c r="K123" i="2" s="1"/>
  <c r="K152" i="2"/>
  <c r="K147" i="2" s="1"/>
  <c r="J152" i="2"/>
  <c r="J147" i="2" s="1"/>
  <c r="I152" i="2"/>
  <c r="I147" i="2" s="1"/>
  <c r="J139" i="2" l="1"/>
  <c r="K139" i="2"/>
  <c r="K37" i="2" l="1"/>
  <c r="K35" i="2"/>
  <c r="K33" i="2"/>
  <c r="J37" i="2"/>
  <c r="I37" i="2"/>
  <c r="J35" i="2"/>
  <c r="I35" i="2"/>
  <c r="J33" i="2"/>
  <c r="I33" i="2"/>
  <c r="J21" i="2" l="1"/>
  <c r="K21" i="2"/>
  <c r="I21" i="2"/>
  <c r="J112" i="2" l="1"/>
  <c r="K112" i="2"/>
  <c r="I112" i="2"/>
  <c r="K117" i="2" l="1"/>
  <c r="K116" i="2" s="1"/>
  <c r="J117" i="2"/>
  <c r="J116" i="2" s="1"/>
  <c r="I117" i="2"/>
  <c r="I116" i="2" s="1"/>
  <c r="J107" i="2" l="1"/>
  <c r="J31" i="2" l="1"/>
  <c r="I31" i="2"/>
  <c r="I30" i="2" l="1"/>
  <c r="I29" i="2" s="1"/>
  <c r="J30" i="2"/>
  <c r="J29" i="2" s="1"/>
  <c r="K61" i="2" l="1"/>
  <c r="K84" i="2" l="1"/>
  <c r="K83" i="2" s="1"/>
  <c r="K82" i="2" s="1"/>
  <c r="J84" i="2"/>
  <c r="J83" i="2" s="1"/>
  <c r="J82" i="2" s="1"/>
  <c r="I84" i="2"/>
  <c r="K89" i="2"/>
  <c r="J89" i="2"/>
  <c r="I91" i="2"/>
  <c r="K58" i="2"/>
  <c r="J58" i="2"/>
  <c r="K41" i="2"/>
  <c r="J41" i="2"/>
  <c r="K20" i="2"/>
  <c r="J20" i="2"/>
  <c r="K52" i="2"/>
  <c r="K51" i="2" s="1"/>
  <c r="J52" i="2"/>
  <c r="J51" i="2" s="1"/>
  <c r="I41" i="2"/>
  <c r="K43" i="2"/>
  <c r="J43" i="2"/>
  <c r="I43" i="2"/>
  <c r="K73" i="2"/>
  <c r="I73" i="2"/>
  <c r="I40" i="2" l="1"/>
  <c r="K40" i="2"/>
  <c r="J40" i="2"/>
  <c r="I77" i="2" l="1"/>
  <c r="I89" i="2" l="1"/>
  <c r="K91" i="2"/>
  <c r="J91" i="2"/>
  <c r="K93" i="2"/>
  <c r="J93" i="2"/>
  <c r="I93" i="2"/>
  <c r="K97" i="2"/>
  <c r="J97" i="2"/>
  <c r="I97" i="2"/>
  <c r="K99" i="2"/>
  <c r="J99" i="2"/>
  <c r="I99" i="2"/>
  <c r="K101" i="2"/>
  <c r="J101" i="2"/>
  <c r="I101" i="2"/>
  <c r="K103" i="2"/>
  <c r="J103" i="2"/>
  <c r="I103" i="2"/>
  <c r="K105" i="2"/>
  <c r="J105" i="2"/>
  <c r="I105" i="2"/>
  <c r="K107" i="2"/>
  <c r="I107" i="2"/>
  <c r="I88" i="2" l="1"/>
  <c r="J88" i="2"/>
  <c r="K88" i="2"/>
  <c r="J73" i="2"/>
  <c r="I71" i="2" l="1"/>
  <c r="I20" i="2" l="1"/>
  <c r="K31" i="2"/>
  <c r="K47" i="2"/>
  <c r="J47" i="2"/>
  <c r="J39" i="2" s="1"/>
  <c r="I47" i="2"/>
  <c r="K49" i="2"/>
  <c r="J49" i="2"/>
  <c r="I49" i="2"/>
  <c r="I52" i="2"/>
  <c r="I51" i="2" s="1"/>
  <c r="J61" i="2"/>
  <c r="I61" i="2"/>
  <c r="K68" i="2"/>
  <c r="K67" i="2" s="1"/>
  <c r="J68" i="2"/>
  <c r="J67" i="2" s="1"/>
  <c r="I68" i="2"/>
  <c r="I67" i="2" s="1"/>
  <c r="I70" i="2"/>
  <c r="K77" i="2"/>
  <c r="K76" i="2" s="1"/>
  <c r="K75" i="2" s="1"/>
  <c r="J77" i="2"/>
  <c r="J76" i="2" s="1"/>
  <c r="J75" i="2" s="1"/>
  <c r="I76" i="2"/>
  <c r="I75" i="2" s="1"/>
  <c r="I83" i="2"/>
  <c r="I82" i="2" s="1"/>
  <c r="K39" i="2" l="1"/>
  <c r="I39" i="2"/>
  <c r="K30" i="2"/>
  <c r="K29" i="2" s="1"/>
  <c r="J71" i="2"/>
  <c r="J70" i="2" s="1"/>
  <c r="K71" i="2"/>
  <c r="K70" i="2" s="1"/>
  <c r="K141" i="2"/>
  <c r="J141" i="2"/>
  <c r="I141" i="2"/>
  <c r="K143" i="2"/>
  <c r="J143" i="2"/>
  <c r="I143" i="2"/>
  <c r="I145" i="2"/>
  <c r="J145" i="2"/>
  <c r="K145" i="2"/>
  <c r="I58" i="2"/>
  <c r="K63" i="2"/>
  <c r="J63" i="2"/>
  <c r="I63" i="2"/>
  <c r="K65" i="2"/>
  <c r="J65" i="2"/>
  <c r="I65" i="2"/>
  <c r="J138" i="2" l="1"/>
  <c r="J115" i="2" s="1"/>
  <c r="J114" i="2" s="1"/>
  <c r="K138" i="2"/>
  <c r="K115" i="2" s="1"/>
  <c r="K114" i="2" s="1"/>
  <c r="I138" i="2"/>
  <c r="I115" i="2" s="1"/>
  <c r="I114" i="2" s="1"/>
  <c r="J57" i="2"/>
  <c r="J56" i="2" s="1"/>
  <c r="J19" i="2" s="1"/>
  <c r="K57" i="2"/>
  <c r="K56" i="2" s="1"/>
  <c r="K19" i="2" s="1"/>
  <c r="I57" i="2"/>
  <c r="I56" i="2" l="1"/>
  <c r="I19" i="2" s="1"/>
  <c r="K156" i="2" l="1"/>
  <c r="I156" i="2"/>
  <c r="J156" i="2"/>
</calcChain>
</file>

<file path=xl/sharedStrings.xml><?xml version="1.0" encoding="utf-8"?>
<sst xmlns="http://schemas.openxmlformats.org/spreadsheetml/2006/main" count="1087" uniqueCount="238">
  <si>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</si>
  <si>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</si>
  <si>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</si>
  <si>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</si>
  <si>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</si>
  <si>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</si>
  <si>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</si>
  <si>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</si>
  <si>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</si>
  <si>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</si>
  <si>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</si>
  <si>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</si>
  <si>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</si>
  <si>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</si>
  <si>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</si>
  <si>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</si>
  <si>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</si>
  <si>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</si>
  <si>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</si>
  <si>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</si>
  <si>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</si>
  <si>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</si>
  <si>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</si>
  <si>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</si>
  <si>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</si>
  <si>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</si>
  <si>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</si>
  <si>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</si>
  <si>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</si>
  <si>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</si>
  <si>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</si>
  <si>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</si>
  <si>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</si>
  <si>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</si>
  <si>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</si>
  <si>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</si>
  <si>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</si>
  <si>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</si>
  <si>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</si>
  <si>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</si>
  <si>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</si>
  <si>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</si>
  <si>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</si>
  <si>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</si>
  <si>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</si>
  <si>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</si>
  <si>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</si>
  <si>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</si>
  <si>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</si>
  <si>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</si>
  <si>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</si>
  <si>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</si>
  <si>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</si>
  <si>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</si>
  <si>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</si>
  <si>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</si>
  <si>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</si>
  <si>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</si>
  <si>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</si>
  <si>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</si>
  <si>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</si>
  <si>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</si>
  <si>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</si>
  <si>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</si>
  <si>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</si>
  <si>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</si>
  <si>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</si>
  <si>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</si>
  <si>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</si>
  <si>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</si>
  <si>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</si>
  <si>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</si>
  <si>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</si>
  <si>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</si>
  <si>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</si>
  <si>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</si>
  <si>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</si>
  <si>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</si>
  <si>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</si>
  <si>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</si>
  <si>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</si>
  <si>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</si>
  <si>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</si>
  <si>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</si>
  <si>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</si>
  <si>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</si>
  <si>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</si>
  <si>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</si>
  <si>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</si>
  <si>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</si>
  <si>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</si>
  <si>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</si>
  <si>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</si>
  <si>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</si>
  <si>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</si>
  <si>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</si>
  <si>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</si>
  <si>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</si>
  <si>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</si>
  <si>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</si>
  <si>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</si>
  <si>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</si>
  <si>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</si>
  <si>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</si>
  <si>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</si>
  <si>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</si>
  <si>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</si>
  <si>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</si>
  <si>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</si>
  <si>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</si>
  <si>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</si>
  <si>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</si>
  <si>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</si>
  <si>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</si>
  <si>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</si>
  <si>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</si>
  <si>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</si>
  <si>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</si>
  <si>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</si>
  <si>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</si>
  <si>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</si>
  <si>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</si>
  <si>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</si>
  <si>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</si>
  <si>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</si>
  <si>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</si>
  <si>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</si>
  <si>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</si>
  <si>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</si>
  <si>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</si>
  <si>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</si>
  <si>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</si>
  <si>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</si>
  <si>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</si>
  <si>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</si>
  <si>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</si>
  <si>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</si>
  <si>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</si>
  <si>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</si>
  <si>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</si>
  <si>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</si>
  <si>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</si>
  <si>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</si>
  <si>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</si>
  <si>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</si>
  <si>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</si>
  <si>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</si>
  <si>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</si>
  <si>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</si>
  <si>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</si>
  <si>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</si>
  <si>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</si>
  <si>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</si>
  <si>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</si>
  <si>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</si>
  <si>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</si>
  <si>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</si>
  <si>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</si>
  <si>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</si>
  <si>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</si>
  <si>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</si>
  <si>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</si>
  <si>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</si>
  <si>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</si>
  <si>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</si>
  <si>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</si>
  <si>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</si>
  <si>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</si>
  <si>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</si>
  <si>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</si>
  <si>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</si>
  <si>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</si>
  <si>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</si>
  <si>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</si>
  <si>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</si>
  <si>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</si>
  <si>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</si>
  <si>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</si>
  <si>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</si>
  <si>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</si>
  <si>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</si>
  <si>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</si>
  <si>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</si>
  <si>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2026 год</t>
  </si>
  <si>
    <t>"О бюджете Оконешниковского  муниципального района на 2024 год</t>
  </si>
  <si>
    <t>и на плановый период 2025 и 2026 годов"</t>
  </si>
  <si>
    <t>поступлений доходов в районный бюджет на 2024 год и на плановый период 2025 и 2026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</si>
  <si>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</si>
  <si>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к решению Совета депутатов Оконешниковского муниципального района</t>
  </si>
  <si>
    <t>О внесении изменений в решение Совета депутатов от 13.12.2023 года № 256</t>
  </si>
  <si>
    <t>"О бюджете Оконешниковского муниципального района  на 2024 год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</si>
  <si>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</si>
  <si>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</si>
  <si>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999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</si>
  <si>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</si>
  <si>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</si>
  <si>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</si>
  <si>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002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</si>
  <si>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</si>
  <si>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</si>
  <si>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</si>
  <si>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</si>
  <si>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</si>
  <si>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</si>
  <si>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</si>
  <si>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</si>
  <si>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</si>
  <si>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</si>
  <si>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</si>
  <si>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</si>
  <si>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</si>
  <si>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497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</si>
  <si>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</si>
  <si>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</si>
  <si>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</si>
  <si>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</si>
  <si>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</si>
  <si>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</si>
  <si>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</si>
  <si>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Прочие дотации бюджетам муниципальных районов</t>
  </si>
  <si>
    <t>Прочие дотации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</si>
  <si>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</si>
  <si>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</si>
  <si>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Доходы от компенсации затрат государства
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</si>
  <si>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</si>
  <si>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</si>
  <si>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реализацию мероприятий по модернизации школьных систем образования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</si>
  <si>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</si>
  <si>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</si>
  <si>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Единый налог на вмененный доход для отдельных видов деятельности</t>
  </si>
  <si>
    <t>07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</si>
  <si>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</si>
  <si>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</si>
  <si>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</si>
  <si>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</si>
  <si>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</si>
  <si>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</si>
  <si>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>от 25 декабря  2024 года № 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</si>
</sst>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00000"/>
    <numFmt numFmtId="166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39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ill="1"/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Fill="1" applyBorder="1" applyAlignment="1" applyProtection="1">
      <alignment horizontal="right" vertical="center"/>
      <protection hidden="1"/>
    </xf>
    <xf numFmtId="4" fontId="8" fillId="0" borderId="1" xfId="2" applyNumberFormat="1" applyFont="1" applyFill="1" applyBorder="1" applyAlignment="1">
      <alignment horizontal="right" vertical="center"/>
    </xf>
    <xf numFmtId="166" fontId="3" fillId="0" borderId="0" xfId="0" applyNumberFormat="1" applyFont="1"/>
    <xf numFmtId="2" fontId="2" fillId="0" borderId="0" xfId="1" applyNumberFormat="1"/>
    <xf numFmtId="4" fontId="2" fillId="0" borderId="0" xfId="1" applyNumberFormat="1"/>
    <xf numFmtId="4" fontId="3" fillId="0" borderId="1" xfId="0" applyNumberFormat="1" applyFont="1" applyFill="1" applyBorder="1" applyAlignment="1">
      <alignment horizontal="right" vertical="center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Alignment="1">
      <alignment horizontal="right" vertical="center"/>
    </xf>
    <xf numFmtId="0" fontId="2" fillId="0" borderId="0" xfId="1" applyAlignment="1">
      <alignment horizontal="right"/>
    </xf>
    <xf numFmtId="0" fontId="2" fillId="0" borderId="0" xfId="1" applyAlignment="1">
      <alignment horizontal="right" vertical="center" wrapText="1"/>
    </xf>
    <xf numFmtId="49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" xfId="1" applyNumberFormat="1" applyFont="1" applyBorder="1"/>
    <xf numFmtId="4" fontId="9" fillId="0" borderId="1" xfId="1" applyNumberFormat="1" applyFont="1" applyBorder="1"/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6"/>
  <sheetViews>
    <sheetView showGridLines="0" tabSelected="1" workbookViewId="0">
      <selection activeCell="A13" sqref="A13:K13"/>
    </sheetView>
  </sheetViews>
  <sheetFormatPr defaultRowHeight="13.2" x14ac:dyDescent="0.25"/>
  <cols>
    <col min="1" max="1" width="69.109375" style="1" customWidth="1"/>
    <col min="2" max="2" width="7.5546875" style="1" customWidth="1"/>
    <col min="3" max="3" width="8.6640625" style="1" customWidth="1"/>
    <col min="4" max="4" width="6.88671875" style="1" customWidth="1"/>
    <col min="5" max="5" width="9.109375" style="1" customWidth="1"/>
    <col min="6" max="6" width="7.109375" style="1" customWidth="1"/>
    <col min="7" max="7" width="12" style="1" customWidth="1"/>
    <col min="8" max="8" width="11.109375" style="1" customWidth="1"/>
    <col min="9" max="9" width="17.6640625" style="1" customWidth="1"/>
    <col min="10" max="10" width="20" style="1" customWidth="1"/>
    <col min="11" max="11" width="18.6640625" style="1" customWidth="1"/>
    <col min="12" max="12" width="8.5546875" style="1" customWidth="1"/>
    <col min="13" max="13" width="6" style="1" customWidth="1"/>
    <col min="14" max="14" width="6.44140625" style="1" customWidth="1"/>
    <col min="15" max="239" width="9.109375" style="1" customWidth="1"/>
    <col min="240" max="16384" width="8.88671875" style="1"/>
  </cols>
  <sheetData>
    <row r="1" spans="1:11" s="5" customFormat="1" x14ac:dyDescent="0.25">
      <c r="B1" s="34" t="s">
        <v>172</v>
      </c>
      <c r="C1" s="34"/>
      <c r="D1" s="34"/>
      <c r="E1" s="34"/>
      <c r="F1" s="34"/>
      <c r="G1" s="34"/>
      <c r="H1" s="34"/>
      <c r="I1" s="34"/>
      <c r="J1" s="34"/>
      <c r="K1" s="34"/>
    </row>
    <row r="2" spans="1:11" s="5" customFormat="1" x14ac:dyDescent="0.25">
      <c r="B2" s="33" t="s">
        <v>188</v>
      </c>
      <c r="C2" s="33"/>
      <c r="D2" s="33"/>
      <c r="E2" s="33"/>
      <c r="F2" s="33"/>
      <c r="G2" s="33"/>
      <c r="H2" s="33"/>
      <c r="I2" s="33"/>
      <c r="J2" s="33"/>
      <c r="K2" s="33"/>
    </row>
    <row r="3" spans="1:11" s="5" customFormat="1" ht="13.2" customHeight="1" x14ac:dyDescent="0.25">
      <c r="B3" s="35" t="s">
        <v>189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s="5" customFormat="1" ht="13.2" customHeight="1" x14ac:dyDescent="0.25">
      <c r="B4" s="35" t="s">
        <v>190</v>
      </c>
      <c r="C4" s="35"/>
      <c r="D4" s="35"/>
      <c r="E4" s="35"/>
      <c r="F4" s="35"/>
      <c r="G4" s="35"/>
      <c r="H4" s="35"/>
      <c r="I4" s="35"/>
      <c r="J4" s="35"/>
      <c r="K4" s="35"/>
    </row>
    <row r="5" spans="1:11" s="5" customFormat="1" x14ac:dyDescent="0.25">
      <c r="B5" s="33" t="s">
        <v>185</v>
      </c>
      <c r="C5" s="33"/>
      <c r="D5" s="33"/>
      <c r="E5" s="33"/>
      <c r="F5" s="33"/>
      <c r="G5" s="33"/>
      <c r="H5" s="33"/>
      <c r="I5" s="33"/>
      <c r="J5" s="33"/>
      <c r="K5" s="33"/>
    </row>
    <row r="6" spans="1:11" s="5" customFormat="1" x14ac:dyDescent="0.25">
      <c r="B6" s="33" t="s">
        <v>237</v>
      </c>
      <c r="C6" s="33"/>
      <c r="D6" s="33"/>
      <c r="E6" s="33"/>
      <c r="F6" s="33"/>
      <c r="G6" s="33"/>
      <c r="H6" s="33"/>
      <c r="I6" s="33"/>
      <c r="J6" s="33"/>
      <c r="K6" s="33"/>
    </row>
    <row r="7" spans="1:11" s="5" customFormat="1" x14ac:dyDescent="0.25"/>
    <row r="8" spans="1:11" ht="16.5" customHeight="1" x14ac:dyDescent="0.35">
      <c r="A8" s="3"/>
      <c r="B8" s="26" t="s">
        <v>172</v>
      </c>
      <c r="C8" s="26"/>
      <c r="D8" s="26"/>
      <c r="E8" s="26"/>
      <c r="F8" s="26"/>
      <c r="G8" s="26"/>
      <c r="H8" s="26"/>
      <c r="I8" s="26"/>
      <c r="J8" s="26"/>
      <c r="K8" s="26"/>
    </row>
    <row r="9" spans="1:11" ht="16.5" customHeight="1" x14ac:dyDescent="0.35">
      <c r="A9" s="3"/>
      <c r="B9" s="26" t="s">
        <v>101</v>
      </c>
      <c r="C9" s="26"/>
      <c r="D9" s="26"/>
      <c r="E9" s="26"/>
      <c r="F9" s="26"/>
      <c r="G9" s="26"/>
      <c r="H9" s="26"/>
      <c r="I9" s="26"/>
      <c r="J9" s="26"/>
      <c r="K9" s="26"/>
    </row>
    <row r="10" spans="1:11" ht="16.5" customHeight="1" x14ac:dyDescent="0.35">
      <c r="A10" s="3"/>
      <c r="B10" s="26" t="s">
        <v>184</v>
      </c>
      <c r="C10" s="26"/>
      <c r="D10" s="26"/>
      <c r="E10" s="26"/>
      <c r="F10" s="26"/>
      <c r="G10" s="26"/>
      <c r="H10" s="26"/>
      <c r="I10" s="26"/>
      <c r="J10" s="26"/>
      <c r="K10" s="26"/>
    </row>
    <row r="11" spans="1:11" ht="16.5" customHeight="1" x14ac:dyDescent="0.35">
      <c r="A11" s="3"/>
      <c r="B11" s="27" t="s">
        <v>185</v>
      </c>
      <c r="C11" s="27"/>
      <c r="D11" s="27"/>
      <c r="E11" s="27"/>
      <c r="F11" s="27"/>
      <c r="G11" s="27"/>
      <c r="H11" s="27"/>
      <c r="I11" s="27"/>
      <c r="J11" s="27"/>
      <c r="K11" s="27"/>
    </row>
    <row r="12" spans="1:11" ht="6.75" customHeight="1" x14ac:dyDescent="0.35">
      <c r="A12" s="3"/>
      <c r="B12" s="3"/>
      <c r="C12" s="3"/>
      <c r="D12" s="3"/>
      <c r="E12" s="3"/>
      <c r="F12" s="3"/>
      <c r="G12" s="3"/>
      <c r="H12" s="3"/>
      <c r="I12" s="3"/>
      <c r="J12" s="3"/>
      <c r="K12" s="2"/>
    </row>
    <row r="13" spans="1:11" ht="22.95" customHeight="1" x14ac:dyDescent="0.25">
      <c r="A13" s="28" t="s">
        <v>102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</row>
    <row r="14" spans="1:11" ht="24" customHeight="1" x14ac:dyDescent="0.25">
      <c r="A14" s="29" t="s">
        <v>186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</row>
    <row r="15" spans="1:11" ht="21.75" customHeight="1" x14ac:dyDescent="0.25">
      <c r="A15" s="30" t="s">
        <v>105</v>
      </c>
      <c r="B15" s="30" t="s">
        <v>103</v>
      </c>
      <c r="C15" s="30"/>
      <c r="D15" s="30"/>
      <c r="E15" s="30"/>
      <c r="F15" s="30"/>
      <c r="G15" s="30"/>
      <c r="H15" s="30"/>
      <c r="I15" s="30" t="s">
        <v>96</v>
      </c>
      <c r="J15" s="30"/>
      <c r="K15" s="30"/>
    </row>
    <row r="16" spans="1:11" ht="36" customHeight="1" x14ac:dyDescent="0.25">
      <c r="A16" s="30"/>
      <c r="B16" s="30" t="s">
        <v>95</v>
      </c>
      <c r="C16" s="30"/>
      <c r="D16" s="30"/>
      <c r="E16" s="30"/>
      <c r="F16" s="30"/>
      <c r="G16" s="30" t="s">
        <v>94</v>
      </c>
      <c r="H16" s="30"/>
      <c r="I16" s="31" t="s">
        <v>171</v>
      </c>
      <c r="J16" s="30" t="s">
        <v>178</v>
      </c>
      <c r="K16" s="30" t="s">
        <v>183</v>
      </c>
    </row>
    <row r="17" spans="1:11" ht="141.75" customHeight="1" x14ac:dyDescent="0.25">
      <c r="A17" s="30"/>
      <c r="B17" s="16" t="s">
        <v>97</v>
      </c>
      <c r="C17" s="16" t="s">
        <v>98</v>
      </c>
      <c r="D17" s="16" t="s">
        <v>104</v>
      </c>
      <c r="E17" s="16" t="s">
        <v>99</v>
      </c>
      <c r="F17" s="16" t="s">
        <v>100</v>
      </c>
      <c r="G17" s="16" t="s">
        <v>167</v>
      </c>
      <c r="H17" s="16" t="s">
        <v>168</v>
      </c>
      <c r="I17" s="32"/>
      <c r="J17" s="30"/>
      <c r="K17" s="30"/>
    </row>
    <row r="18" spans="1:11" ht="20.25" customHeight="1" x14ac:dyDescent="0.25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</row>
    <row r="19" spans="1:11" s="5" customFormat="1" ht="18" x14ac:dyDescent="0.25">
      <c r="A19" s="9" t="s">
        <v>93</v>
      </c>
      <c r="B19" s="15" t="s">
        <v>27</v>
      </c>
      <c r="C19" s="15" t="s">
        <v>2</v>
      </c>
      <c r="D19" s="15" t="s">
        <v>2</v>
      </c>
      <c r="E19" s="15" t="s">
        <v>3</v>
      </c>
      <c r="F19" s="15" t="s">
        <v>2</v>
      </c>
      <c r="G19" s="15" t="s">
        <v>1</v>
      </c>
      <c r="H19" s="14" t="s">
        <v>3</v>
      </c>
      <c r="I19" s="8">
        <f>I20+I29+I39+I51+I56+I70+I75+I82+I87</f>
        <v>176601173.14999998</v>
      </c>
      <c r="J19" s="8">
        <f>J20+J29+J39+J51+J56+J70+J75+J82+J87</f>
        <v>176544475.78999996</v>
      </c>
      <c r="K19" s="8">
        <f>K20+K29+K39+K51+K56+K70+K75+K82+K87</f>
        <v>184421246.16999999</v>
      </c>
    </row>
    <row r="20" spans="1:11" s="5" customFormat="1" ht="22.95" customHeight="1" x14ac:dyDescent="0.25">
      <c r="A20" s="9" t="s">
        <v>92</v>
      </c>
      <c r="B20" s="15" t="s">
        <v>27</v>
      </c>
      <c r="C20" s="15" t="s">
        <v>28</v>
      </c>
      <c r="D20" s="15" t="s">
        <v>2</v>
      </c>
      <c r="E20" s="15" t="s">
        <v>3</v>
      </c>
      <c r="F20" s="15" t="s">
        <v>2</v>
      </c>
      <c r="G20" s="15" t="s">
        <v>1</v>
      </c>
      <c r="H20" s="14" t="s">
        <v>3</v>
      </c>
      <c r="I20" s="8">
        <f>I21</f>
        <v>142824608.12</v>
      </c>
      <c r="J20" s="8">
        <f t="shared" ref="J20:K20" si="0">J21</f>
        <v>153645452.69999999</v>
      </c>
      <c r="K20" s="8">
        <f t="shared" si="0"/>
        <v>162178713.08000001</v>
      </c>
    </row>
    <row r="21" spans="1:11" s="5" customFormat="1" ht="23.4" customHeight="1" x14ac:dyDescent="0.25">
      <c r="A21" s="9" t="s">
        <v>91</v>
      </c>
      <c r="B21" s="15" t="s">
        <v>27</v>
      </c>
      <c r="C21" s="15" t="s">
        <v>28</v>
      </c>
      <c r="D21" s="15" t="s">
        <v>7</v>
      </c>
      <c r="E21" s="15" t="s">
        <v>3</v>
      </c>
      <c r="F21" s="15" t="s">
        <v>28</v>
      </c>
      <c r="G21" s="15" t="s">
        <v>1</v>
      </c>
      <c r="H21" s="14" t="s">
        <v>73</v>
      </c>
      <c r="I21" s="8">
        <f>I22+I23+I24+I25+I26+I27+I28</f>
        <v>142824608.12</v>
      </c>
      <c r="J21" s="8">
        <f t="shared" ref="J21:K21" si="1">J22+J23+J24+J25+J26+J27+J28</f>
        <v>153645452.69999999</v>
      </c>
      <c r="K21" s="8">
        <f t="shared" si="1"/>
        <v>162178713.08000001</v>
      </c>
    </row>
    <row r="22" spans="1:11" s="5" customFormat="1" ht="126" x14ac:dyDescent="0.25">
      <c r="A22" s="9" t="s">
        <v>187</v>
      </c>
      <c r="B22" s="15" t="s">
        <v>27</v>
      </c>
      <c r="C22" s="15" t="s">
        <v>28</v>
      </c>
      <c r="D22" s="15" t="s">
        <v>7</v>
      </c>
      <c r="E22" s="15" t="s">
        <v>32</v>
      </c>
      <c r="F22" s="15" t="s">
        <v>28</v>
      </c>
      <c r="G22" s="15" t="s">
        <v>1</v>
      </c>
      <c r="H22" s="14" t="s">
        <v>73</v>
      </c>
      <c r="I22" s="8">
        <v>135152581.40000001</v>
      </c>
      <c r="J22" s="8">
        <v>150009860</v>
      </c>
      <c r="K22" s="8">
        <v>158410720</v>
      </c>
    </row>
    <row r="23" spans="1:11" s="5" customFormat="1" ht="144" x14ac:dyDescent="0.25">
      <c r="A23" s="9" t="s">
        <v>90</v>
      </c>
      <c r="B23" s="15" t="s">
        <v>27</v>
      </c>
      <c r="C23" s="15" t="s">
        <v>28</v>
      </c>
      <c r="D23" s="15" t="s">
        <v>7</v>
      </c>
      <c r="E23" s="15" t="s">
        <v>30</v>
      </c>
      <c r="F23" s="15" t="s">
        <v>28</v>
      </c>
      <c r="G23" s="15" t="s">
        <v>1</v>
      </c>
      <c r="H23" s="14" t="s">
        <v>73</v>
      </c>
      <c r="I23" s="8">
        <v>383410.99</v>
      </c>
      <c r="J23" s="8">
        <v>826230</v>
      </c>
      <c r="K23" s="8">
        <v>846600</v>
      </c>
    </row>
    <row r="24" spans="1:11" s="5" customFormat="1" ht="54" x14ac:dyDescent="0.25">
      <c r="A24" s="9" t="s">
        <v>89</v>
      </c>
      <c r="B24" s="15" t="s">
        <v>27</v>
      </c>
      <c r="C24" s="15" t="s">
        <v>28</v>
      </c>
      <c r="D24" s="15" t="s">
        <v>7</v>
      </c>
      <c r="E24" s="15" t="s">
        <v>5</v>
      </c>
      <c r="F24" s="15" t="s">
        <v>28</v>
      </c>
      <c r="G24" s="15" t="s">
        <v>1</v>
      </c>
      <c r="H24" s="14" t="s">
        <v>73</v>
      </c>
      <c r="I24" s="8">
        <v>3343149.4</v>
      </c>
      <c r="J24" s="8">
        <v>1326500</v>
      </c>
      <c r="K24" s="8">
        <v>1363400</v>
      </c>
    </row>
    <row r="25" spans="1:11" s="5" customFormat="1" ht="108" x14ac:dyDescent="0.25">
      <c r="A25" s="12" t="s">
        <v>128</v>
      </c>
      <c r="B25" s="15" t="s">
        <v>27</v>
      </c>
      <c r="C25" s="15" t="s">
        <v>28</v>
      </c>
      <c r="D25" s="15" t="s">
        <v>7</v>
      </c>
      <c r="E25" s="11" t="s">
        <v>61</v>
      </c>
      <c r="F25" s="15" t="s">
        <v>28</v>
      </c>
      <c r="G25" s="15" t="s">
        <v>1</v>
      </c>
      <c r="H25" s="14" t="s">
        <v>73</v>
      </c>
      <c r="I25" s="8">
        <v>0</v>
      </c>
      <c r="J25" s="8">
        <v>232542.7</v>
      </c>
      <c r="K25" s="8">
        <v>241143.08</v>
      </c>
    </row>
    <row r="26" spans="1:11" s="5" customFormat="1" ht="126" x14ac:dyDescent="0.25">
      <c r="A26" s="9" t="s">
        <v>175</v>
      </c>
      <c r="B26" s="15" t="s">
        <v>27</v>
      </c>
      <c r="C26" s="15" t="s">
        <v>28</v>
      </c>
      <c r="D26" s="15" t="s">
        <v>7</v>
      </c>
      <c r="E26" s="10" t="s">
        <v>139</v>
      </c>
      <c r="F26" s="15" t="s">
        <v>28</v>
      </c>
      <c r="G26" s="15" t="s">
        <v>1</v>
      </c>
      <c r="H26" s="14" t="s">
        <v>73</v>
      </c>
      <c r="I26" s="8">
        <v>0</v>
      </c>
      <c r="J26" s="8">
        <v>268800</v>
      </c>
      <c r="K26" s="8">
        <v>283920</v>
      </c>
    </row>
    <row r="27" spans="1:11" s="5" customFormat="1" ht="72" x14ac:dyDescent="0.25">
      <c r="A27" s="17" t="s">
        <v>181</v>
      </c>
      <c r="B27" s="15" t="s">
        <v>27</v>
      </c>
      <c r="C27" s="15" t="s">
        <v>28</v>
      </c>
      <c r="D27" s="15" t="s">
        <v>7</v>
      </c>
      <c r="E27" s="10" t="s">
        <v>47</v>
      </c>
      <c r="F27" s="15" t="s">
        <v>28</v>
      </c>
      <c r="G27" s="15" t="s">
        <v>1</v>
      </c>
      <c r="H27" s="14" t="s">
        <v>73</v>
      </c>
      <c r="I27" s="8">
        <v>1898436.85</v>
      </c>
      <c r="J27" s="8">
        <v>911800</v>
      </c>
      <c r="K27" s="8">
        <v>963210</v>
      </c>
    </row>
    <row r="28" spans="1:11" s="5" customFormat="1" ht="72" x14ac:dyDescent="0.25">
      <c r="A28" s="17" t="s">
        <v>182</v>
      </c>
      <c r="B28" s="15" t="s">
        <v>27</v>
      </c>
      <c r="C28" s="15" t="s">
        <v>28</v>
      </c>
      <c r="D28" s="15" t="s">
        <v>7</v>
      </c>
      <c r="E28" s="10" t="s">
        <v>24</v>
      </c>
      <c r="F28" s="15" t="s">
        <v>28</v>
      </c>
      <c r="G28" s="15" t="s">
        <v>1</v>
      </c>
      <c r="H28" s="14" t="s">
        <v>73</v>
      </c>
      <c r="I28" s="8">
        <v>2047029.48</v>
      </c>
      <c r="J28" s="8">
        <v>69720</v>
      </c>
      <c r="K28" s="8">
        <v>69720</v>
      </c>
    </row>
    <row r="29" spans="1:11" s="5" customFormat="1" ht="54" x14ac:dyDescent="0.25">
      <c r="A29" s="9" t="s">
        <v>88</v>
      </c>
      <c r="B29" s="15" t="s">
        <v>27</v>
      </c>
      <c r="C29" s="15" t="s">
        <v>33</v>
      </c>
      <c r="D29" s="15" t="s">
        <v>2</v>
      </c>
      <c r="E29" s="15" t="s">
        <v>3</v>
      </c>
      <c r="F29" s="15" t="s">
        <v>2</v>
      </c>
      <c r="G29" s="15" t="s">
        <v>1</v>
      </c>
      <c r="H29" s="14" t="s">
        <v>3</v>
      </c>
      <c r="I29" s="8">
        <f t="shared" ref="I29:K29" si="2">I30</f>
        <v>7207600</v>
      </c>
      <c r="J29" s="8">
        <f t="shared" si="2"/>
        <v>7297900</v>
      </c>
      <c r="K29" s="8">
        <f t="shared" si="2"/>
        <v>7024600</v>
      </c>
    </row>
    <row r="30" spans="1:11" s="5" customFormat="1" ht="36" x14ac:dyDescent="0.25">
      <c r="A30" s="9" t="s">
        <v>87</v>
      </c>
      <c r="B30" s="15" t="s">
        <v>27</v>
      </c>
      <c r="C30" s="15" t="s">
        <v>33</v>
      </c>
      <c r="D30" s="15" t="s">
        <v>7</v>
      </c>
      <c r="E30" s="15" t="s">
        <v>3</v>
      </c>
      <c r="F30" s="15" t="s">
        <v>28</v>
      </c>
      <c r="G30" s="15" t="s">
        <v>1</v>
      </c>
      <c r="H30" s="14" t="s">
        <v>73</v>
      </c>
      <c r="I30" s="8">
        <f t="shared" ref="I30:J30" si="3">I31+I33+I35+I37</f>
        <v>7207600</v>
      </c>
      <c r="J30" s="8">
        <f t="shared" si="3"/>
        <v>7297900</v>
      </c>
      <c r="K30" s="8">
        <f t="shared" ref="K30" si="4">K31+K33+K35+K37</f>
        <v>7024600</v>
      </c>
    </row>
    <row r="31" spans="1:11" s="5" customFormat="1" ht="90" x14ac:dyDescent="0.25">
      <c r="A31" s="12" t="s">
        <v>125</v>
      </c>
      <c r="B31" s="15" t="s">
        <v>27</v>
      </c>
      <c r="C31" s="15" t="s">
        <v>33</v>
      </c>
      <c r="D31" s="15" t="s">
        <v>7</v>
      </c>
      <c r="E31" s="15">
        <v>230</v>
      </c>
      <c r="F31" s="15" t="s">
        <v>28</v>
      </c>
      <c r="G31" s="15" t="s">
        <v>1</v>
      </c>
      <c r="H31" s="14" t="s">
        <v>73</v>
      </c>
      <c r="I31" s="8">
        <f t="shared" ref="I31:K31" si="5">I32</f>
        <v>3759100</v>
      </c>
      <c r="J31" s="8">
        <f t="shared" si="5"/>
        <v>3796800</v>
      </c>
      <c r="K31" s="8">
        <f t="shared" si="5"/>
        <v>3659100</v>
      </c>
    </row>
    <row r="32" spans="1:11" s="5" customFormat="1" ht="144" x14ac:dyDescent="0.25">
      <c r="A32" s="9" t="s">
        <v>145</v>
      </c>
      <c r="B32" s="15" t="s">
        <v>27</v>
      </c>
      <c r="C32" s="15" t="s">
        <v>33</v>
      </c>
      <c r="D32" s="15" t="s">
        <v>7</v>
      </c>
      <c r="E32" s="15" t="s">
        <v>106</v>
      </c>
      <c r="F32" s="15" t="s">
        <v>28</v>
      </c>
      <c r="G32" s="15" t="s">
        <v>1</v>
      </c>
      <c r="H32" s="14" t="s">
        <v>73</v>
      </c>
      <c r="I32" s="20">
        <v>3759100</v>
      </c>
      <c r="J32" s="20">
        <v>3796800</v>
      </c>
      <c r="K32" s="20">
        <v>3659100</v>
      </c>
    </row>
    <row r="33" spans="1:11" s="5" customFormat="1" ht="108" x14ac:dyDescent="0.25">
      <c r="A33" s="12" t="s">
        <v>124</v>
      </c>
      <c r="B33" s="15" t="s">
        <v>27</v>
      </c>
      <c r="C33" s="15" t="s">
        <v>33</v>
      </c>
      <c r="D33" s="15" t="s">
        <v>7</v>
      </c>
      <c r="E33" s="15">
        <v>240</v>
      </c>
      <c r="F33" s="15" t="s">
        <v>28</v>
      </c>
      <c r="G33" s="15" t="s">
        <v>1</v>
      </c>
      <c r="H33" s="14" t="s">
        <v>73</v>
      </c>
      <c r="I33" s="8">
        <f t="shared" ref="I33:K33" si="6">I34</f>
        <v>17900</v>
      </c>
      <c r="J33" s="8">
        <f t="shared" si="6"/>
        <v>19900</v>
      </c>
      <c r="K33" s="8">
        <f t="shared" si="6"/>
        <v>19400</v>
      </c>
    </row>
    <row r="34" spans="1:11" s="5" customFormat="1" ht="162" x14ac:dyDescent="0.25">
      <c r="A34" s="9" t="s">
        <v>146</v>
      </c>
      <c r="B34" s="15" t="s">
        <v>27</v>
      </c>
      <c r="C34" s="15" t="s">
        <v>33</v>
      </c>
      <c r="D34" s="15" t="s">
        <v>7</v>
      </c>
      <c r="E34" s="15" t="s">
        <v>107</v>
      </c>
      <c r="F34" s="15" t="s">
        <v>28</v>
      </c>
      <c r="G34" s="15" t="s">
        <v>1</v>
      </c>
      <c r="H34" s="14" t="s">
        <v>73</v>
      </c>
      <c r="I34" s="8">
        <v>17900</v>
      </c>
      <c r="J34" s="8">
        <v>19900</v>
      </c>
      <c r="K34" s="8">
        <v>19400</v>
      </c>
    </row>
    <row r="35" spans="1:11" s="5" customFormat="1" ht="90" x14ac:dyDescent="0.25">
      <c r="A35" s="12" t="s">
        <v>123</v>
      </c>
      <c r="B35" s="15" t="s">
        <v>27</v>
      </c>
      <c r="C35" s="15" t="s">
        <v>33</v>
      </c>
      <c r="D35" s="15" t="s">
        <v>7</v>
      </c>
      <c r="E35" s="15">
        <v>250</v>
      </c>
      <c r="F35" s="15" t="s">
        <v>28</v>
      </c>
      <c r="G35" s="15" t="s">
        <v>1</v>
      </c>
      <c r="H35" s="14" t="s">
        <v>73</v>
      </c>
      <c r="I35" s="8">
        <f t="shared" ref="I35:K35" si="7">I36</f>
        <v>3897700</v>
      </c>
      <c r="J35" s="8">
        <f t="shared" si="7"/>
        <v>3953200</v>
      </c>
      <c r="K35" s="8">
        <f t="shared" si="7"/>
        <v>3811000</v>
      </c>
    </row>
    <row r="36" spans="1:11" s="5" customFormat="1" ht="144" x14ac:dyDescent="0.25">
      <c r="A36" s="9" t="s">
        <v>147</v>
      </c>
      <c r="B36" s="15" t="s">
        <v>27</v>
      </c>
      <c r="C36" s="15" t="s">
        <v>33</v>
      </c>
      <c r="D36" s="15" t="s">
        <v>7</v>
      </c>
      <c r="E36" s="15" t="s">
        <v>108</v>
      </c>
      <c r="F36" s="15" t="s">
        <v>28</v>
      </c>
      <c r="G36" s="15" t="s">
        <v>1</v>
      </c>
      <c r="H36" s="14" t="s">
        <v>73</v>
      </c>
      <c r="I36" s="20">
        <v>3897700</v>
      </c>
      <c r="J36" s="20">
        <v>3953200</v>
      </c>
      <c r="K36" s="20">
        <v>3811000</v>
      </c>
    </row>
    <row r="37" spans="1:11" s="5" customFormat="1" ht="90" x14ac:dyDescent="0.25">
      <c r="A37" s="12" t="s">
        <v>121</v>
      </c>
      <c r="B37" s="15" t="s">
        <v>27</v>
      </c>
      <c r="C37" s="15" t="s">
        <v>33</v>
      </c>
      <c r="D37" s="15" t="s">
        <v>7</v>
      </c>
      <c r="E37" s="11" t="s">
        <v>122</v>
      </c>
      <c r="F37" s="15" t="s">
        <v>28</v>
      </c>
      <c r="G37" s="15" t="s">
        <v>1</v>
      </c>
      <c r="H37" s="14" t="s">
        <v>73</v>
      </c>
      <c r="I37" s="8">
        <f>I38</f>
        <v>-467100</v>
      </c>
      <c r="J37" s="8">
        <f>J38</f>
        <v>-472000</v>
      </c>
      <c r="K37" s="8">
        <f>K38</f>
        <v>-464900</v>
      </c>
    </row>
    <row r="38" spans="1:11" s="5" customFormat="1" ht="144" x14ac:dyDescent="0.25">
      <c r="A38" s="9" t="s">
        <v>148</v>
      </c>
      <c r="B38" s="15" t="s">
        <v>27</v>
      </c>
      <c r="C38" s="15" t="s">
        <v>33</v>
      </c>
      <c r="D38" s="15" t="s">
        <v>7</v>
      </c>
      <c r="E38" s="11" t="s">
        <v>120</v>
      </c>
      <c r="F38" s="15" t="s">
        <v>28</v>
      </c>
      <c r="G38" s="15" t="s">
        <v>1</v>
      </c>
      <c r="H38" s="14" t="s">
        <v>73</v>
      </c>
      <c r="I38" s="20">
        <v>-467100</v>
      </c>
      <c r="J38" s="20">
        <v>-472000</v>
      </c>
      <c r="K38" s="20">
        <v>-464900</v>
      </c>
    </row>
    <row r="39" spans="1:11" s="5" customFormat="1" ht="18" x14ac:dyDescent="0.25">
      <c r="A39" s="9" t="s">
        <v>86</v>
      </c>
      <c r="B39" s="15" t="s">
        <v>27</v>
      </c>
      <c r="C39" s="15" t="s">
        <v>4</v>
      </c>
      <c r="D39" s="15" t="s">
        <v>2</v>
      </c>
      <c r="E39" s="15" t="s">
        <v>3</v>
      </c>
      <c r="F39" s="15" t="s">
        <v>2</v>
      </c>
      <c r="G39" s="15" t="s">
        <v>1</v>
      </c>
      <c r="H39" s="14" t="s">
        <v>3</v>
      </c>
      <c r="I39" s="8">
        <f>I40+I47+I49+I45</f>
        <v>16233059.98</v>
      </c>
      <c r="J39" s="8">
        <f t="shared" ref="J39:K39" si="8">J40+J47+J49+J45</f>
        <v>8649000</v>
      </c>
      <c r="K39" s="8">
        <f t="shared" si="8"/>
        <v>8901000</v>
      </c>
    </row>
    <row r="40" spans="1:11" s="13" customFormat="1" ht="36" x14ac:dyDescent="0.25">
      <c r="A40" s="9" t="s">
        <v>85</v>
      </c>
      <c r="B40" s="15" t="s">
        <v>27</v>
      </c>
      <c r="C40" s="15" t="s">
        <v>4</v>
      </c>
      <c r="D40" s="15" t="s">
        <v>28</v>
      </c>
      <c r="E40" s="15" t="s">
        <v>3</v>
      </c>
      <c r="F40" s="15" t="s">
        <v>2</v>
      </c>
      <c r="G40" s="15" t="s">
        <v>1</v>
      </c>
      <c r="H40" s="14" t="s">
        <v>73</v>
      </c>
      <c r="I40" s="8">
        <f>I41+I43</f>
        <v>3848409.9499999997</v>
      </c>
      <c r="J40" s="8">
        <f t="shared" ref="J40:K40" si="9">J41+J43</f>
        <v>1739000</v>
      </c>
      <c r="K40" s="8">
        <f t="shared" si="9"/>
        <v>1790000</v>
      </c>
    </row>
    <row r="41" spans="1:11" s="13" customFormat="1" ht="36" x14ac:dyDescent="0.25">
      <c r="A41" s="9" t="s">
        <v>84</v>
      </c>
      <c r="B41" s="15" t="s">
        <v>27</v>
      </c>
      <c r="C41" s="15" t="s">
        <v>4</v>
      </c>
      <c r="D41" s="15" t="s">
        <v>28</v>
      </c>
      <c r="E41" s="10" t="s">
        <v>32</v>
      </c>
      <c r="F41" s="15" t="s">
        <v>28</v>
      </c>
      <c r="G41" s="15" t="s">
        <v>1</v>
      </c>
      <c r="H41" s="14" t="s">
        <v>73</v>
      </c>
      <c r="I41" s="8">
        <f>I42</f>
        <v>3042392.59</v>
      </c>
      <c r="J41" s="8">
        <f t="shared" ref="J41:K41" si="10">J42</f>
        <v>1128000</v>
      </c>
      <c r="K41" s="8">
        <f t="shared" si="10"/>
        <v>1161000</v>
      </c>
    </row>
    <row r="42" spans="1:11" s="13" customFormat="1" ht="36" x14ac:dyDescent="0.25">
      <c r="A42" s="9" t="s">
        <v>84</v>
      </c>
      <c r="B42" s="15" t="s">
        <v>27</v>
      </c>
      <c r="C42" s="15" t="s">
        <v>4</v>
      </c>
      <c r="D42" s="15" t="s">
        <v>28</v>
      </c>
      <c r="E42" s="10" t="s">
        <v>83</v>
      </c>
      <c r="F42" s="15" t="s">
        <v>28</v>
      </c>
      <c r="G42" s="15" t="s">
        <v>1</v>
      </c>
      <c r="H42" s="14" t="s">
        <v>73</v>
      </c>
      <c r="I42" s="18">
        <v>3042392.59</v>
      </c>
      <c r="J42" s="18">
        <v>1128000</v>
      </c>
      <c r="K42" s="18">
        <v>1161000</v>
      </c>
    </row>
    <row r="43" spans="1:11" s="13" customFormat="1" ht="54" x14ac:dyDescent="0.25">
      <c r="A43" s="9" t="s">
        <v>169</v>
      </c>
      <c r="B43" s="15" t="s">
        <v>27</v>
      </c>
      <c r="C43" s="15" t="s">
        <v>4</v>
      </c>
      <c r="D43" s="15" t="s">
        <v>28</v>
      </c>
      <c r="E43" s="10" t="s">
        <v>30</v>
      </c>
      <c r="F43" s="15" t="s">
        <v>28</v>
      </c>
      <c r="G43" s="15" t="s">
        <v>1</v>
      </c>
      <c r="H43" s="14" t="s">
        <v>73</v>
      </c>
      <c r="I43" s="8">
        <f>I44</f>
        <v>806017.36</v>
      </c>
      <c r="J43" s="8">
        <f t="shared" ref="J43:K43" si="11">J44</f>
        <v>611000</v>
      </c>
      <c r="K43" s="8">
        <f t="shared" si="11"/>
        <v>629000</v>
      </c>
    </row>
    <row r="44" spans="1:11" s="5" customFormat="1" ht="72" x14ac:dyDescent="0.25">
      <c r="A44" s="9" t="s">
        <v>173</v>
      </c>
      <c r="B44" s="15" t="s">
        <v>27</v>
      </c>
      <c r="C44" s="15" t="s">
        <v>4</v>
      </c>
      <c r="D44" s="15" t="s">
        <v>28</v>
      </c>
      <c r="E44" s="15" t="s">
        <v>82</v>
      </c>
      <c r="F44" s="15" t="s">
        <v>28</v>
      </c>
      <c r="G44" s="15" t="s">
        <v>1</v>
      </c>
      <c r="H44" s="14" t="s">
        <v>73</v>
      </c>
      <c r="I44" s="18">
        <v>806017.36</v>
      </c>
      <c r="J44" s="18">
        <v>611000</v>
      </c>
      <c r="K44" s="18">
        <v>629000</v>
      </c>
    </row>
    <row r="45" spans="1:11" s="5" customFormat="1" ht="36" x14ac:dyDescent="0.35">
      <c r="A45" s="36" t="s">
        <v>229</v>
      </c>
      <c r="B45" s="10" t="s">
        <v>27</v>
      </c>
      <c r="C45" s="10" t="s">
        <v>4</v>
      </c>
      <c r="D45" s="10" t="s">
        <v>7</v>
      </c>
      <c r="E45" s="10" t="s">
        <v>3</v>
      </c>
      <c r="F45" s="10" t="s">
        <v>7</v>
      </c>
      <c r="G45" s="10" t="s">
        <v>1</v>
      </c>
      <c r="H45" s="10" t="s">
        <v>73</v>
      </c>
      <c r="I45" s="37">
        <f>I46</f>
        <v>995.97</v>
      </c>
      <c r="J45" s="38">
        <f t="shared" ref="J45:K45" si="12">J46</f>
        <v>0</v>
      </c>
      <c r="K45" s="38">
        <f t="shared" si="12"/>
        <v>0</v>
      </c>
    </row>
    <row r="46" spans="1:11" s="5" customFormat="1" ht="36" x14ac:dyDescent="0.25">
      <c r="A46" s="36" t="s">
        <v>229</v>
      </c>
      <c r="B46" s="10" t="s">
        <v>27</v>
      </c>
      <c r="C46" s="10" t="s">
        <v>4</v>
      </c>
      <c r="D46" s="10" t="s">
        <v>7</v>
      </c>
      <c r="E46" s="10" t="s">
        <v>32</v>
      </c>
      <c r="F46" s="10" t="s">
        <v>7</v>
      </c>
      <c r="G46" s="10" t="s">
        <v>1</v>
      </c>
      <c r="H46" s="10" t="s">
        <v>73</v>
      </c>
      <c r="I46" s="18">
        <v>995.97</v>
      </c>
      <c r="J46" s="18"/>
      <c r="K46" s="18"/>
    </row>
    <row r="47" spans="1:11" s="5" customFormat="1" ht="18" x14ac:dyDescent="0.25">
      <c r="A47" s="9" t="s">
        <v>81</v>
      </c>
      <c r="B47" s="15" t="s">
        <v>27</v>
      </c>
      <c r="C47" s="15" t="s">
        <v>4</v>
      </c>
      <c r="D47" s="15" t="s">
        <v>33</v>
      </c>
      <c r="E47" s="15" t="s">
        <v>3</v>
      </c>
      <c r="F47" s="15" t="s">
        <v>28</v>
      </c>
      <c r="G47" s="15" t="s">
        <v>1</v>
      </c>
      <c r="H47" s="14" t="s">
        <v>73</v>
      </c>
      <c r="I47" s="8">
        <f>I48</f>
        <v>11307451.65</v>
      </c>
      <c r="J47" s="8">
        <f t="shared" ref="J47:K47" si="13">J48</f>
        <v>5541000</v>
      </c>
      <c r="K47" s="8">
        <f t="shared" si="13"/>
        <v>5702000</v>
      </c>
    </row>
    <row r="48" spans="1:11" s="5" customFormat="1" ht="18" x14ac:dyDescent="0.25">
      <c r="A48" s="9" t="s">
        <v>81</v>
      </c>
      <c r="B48" s="15" t="s">
        <v>27</v>
      </c>
      <c r="C48" s="15" t="s">
        <v>4</v>
      </c>
      <c r="D48" s="15" t="s">
        <v>33</v>
      </c>
      <c r="E48" s="15" t="s">
        <v>32</v>
      </c>
      <c r="F48" s="15" t="s">
        <v>28</v>
      </c>
      <c r="G48" s="15" t="s">
        <v>1</v>
      </c>
      <c r="H48" s="14" t="s">
        <v>73</v>
      </c>
      <c r="I48" s="18">
        <v>11307451.65</v>
      </c>
      <c r="J48" s="18">
        <v>5541000</v>
      </c>
      <c r="K48" s="18">
        <v>5702000</v>
      </c>
    </row>
    <row r="49" spans="1:11" s="5" customFormat="1" ht="36" x14ac:dyDescent="0.25">
      <c r="A49" s="9" t="s">
        <v>80</v>
      </c>
      <c r="B49" s="15" t="s">
        <v>27</v>
      </c>
      <c r="C49" s="15" t="s">
        <v>4</v>
      </c>
      <c r="D49" s="15" t="s">
        <v>74</v>
      </c>
      <c r="E49" s="15" t="s">
        <v>3</v>
      </c>
      <c r="F49" s="15" t="s">
        <v>7</v>
      </c>
      <c r="G49" s="15" t="s">
        <v>1</v>
      </c>
      <c r="H49" s="14" t="s">
        <v>73</v>
      </c>
      <c r="I49" s="8">
        <f>I50</f>
        <v>1076202.4099999999</v>
      </c>
      <c r="J49" s="8">
        <f t="shared" ref="J49:K49" si="14">J50</f>
        <v>1369000</v>
      </c>
      <c r="K49" s="8">
        <f t="shared" si="14"/>
        <v>1409000</v>
      </c>
    </row>
    <row r="50" spans="1:11" s="5" customFormat="1" ht="54" x14ac:dyDescent="0.25">
      <c r="A50" s="9" t="s">
        <v>79</v>
      </c>
      <c r="B50" s="15" t="s">
        <v>27</v>
      </c>
      <c r="C50" s="15" t="s">
        <v>4</v>
      </c>
      <c r="D50" s="15" t="s">
        <v>74</v>
      </c>
      <c r="E50" s="15" t="s">
        <v>30</v>
      </c>
      <c r="F50" s="15" t="s">
        <v>7</v>
      </c>
      <c r="G50" s="15" t="s">
        <v>1</v>
      </c>
      <c r="H50" s="14" t="s">
        <v>73</v>
      </c>
      <c r="I50" s="18">
        <v>1076202.4099999999</v>
      </c>
      <c r="J50" s="18">
        <v>1369000</v>
      </c>
      <c r="K50" s="18">
        <v>1409000</v>
      </c>
    </row>
    <row r="51" spans="1:11" s="5" customFormat="1" ht="18" x14ac:dyDescent="0.25">
      <c r="A51" s="9" t="s">
        <v>78</v>
      </c>
      <c r="B51" s="15" t="s">
        <v>27</v>
      </c>
      <c r="C51" s="15" t="s">
        <v>31</v>
      </c>
      <c r="D51" s="15" t="s">
        <v>2</v>
      </c>
      <c r="E51" s="15" t="s">
        <v>3</v>
      </c>
      <c r="F51" s="15" t="s">
        <v>2</v>
      </c>
      <c r="G51" s="15" t="s">
        <v>1</v>
      </c>
      <c r="H51" s="14" t="s">
        <v>3</v>
      </c>
      <c r="I51" s="8">
        <f>I52+I54</f>
        <v>3178934.5</v>
      </c>
      <c r="J51" s="8">
        <f t="shared" ref="J51:K51" si="15">J52+J54</f>
        <v>1910000</v>
      </c>
      <c r="K51" s="8">
        <f t="shared" si="15"/>
        <v>1910000</v>
      </c>
    </row>
    <row r="52" spans="1:11" s="5" customFormat="1" ht="36" x14ac:dyDescent="0.25">
      <c r="A52" s="9" t="s">
        <v>77</v>
      </c>
      <c r="B52" s="15" t="s">
        <v>27</v>
      </c>
      <c r="C52" s="15" t="s">
        <v>31</v>
      </c>
      <c r="D52" s="15" t="s">
        <v>33</v>
      </c>
      <c r="E52" s="15" t="s">
        <v>3</v>
      </c>
      <c r="F52" s="15" t="s">
        <v>28</v>
      </c>
      <c r="G52" s="15" t="s">
        <v>1</v>
      </c>
      <c r="H52" s="14" t="s">
        <v>73</v>
      </c>
      <c r="I52" s="8">
        <f>I53</f>
        <v>3173934.5</v>
      </c>
      <c r="J52" s="8">
        <f t="shared" ref="J52:K52" si="16">J53</f>
        <v>1910000</v>
      </c>
      <c r="K52" s="8">
        <f t="shared" si="16"/>
        <v>1910000</v>
      </c>
    </row>
    <row r="53" spans="1:11" s="5" customFormat="1" ht="54" x14ac:dyDescent="0.25">
      <c r="A53" s="9" t="s">
        <v>76</v>
      </c>
      <c r="B53" s="15" t="s">
        <v>27</v>
      </c>
      <c r="C53" s="15" t="s">
        <v>31</v>
      </c>
      <c r="D53" s="15" t="s">
        <v>33</v>
      </c>
      <c r="E53" s="15" t="s">
        <v>32</v>
      </c>
      <c r="F53" s="15" t="s">
        <v>28</v>
      </c>
      <c r="G53" s="15" t="s">
        <v>1</v>
      </c>
      <c r="H53" s="14" t="s">
        <v>73</v>
      </c>
      <c r="I53" s="18">
        <v>3173934.5</v>
      </c>
      <c r="J53" s="18">
        <v>1910000</v>
      </c>
      <c r="K53" s="18">
        <v>1910000</v>
      </c>
    </row>
    <row r="54" spans="1:11" s="5" customFormat="1" ht="43.8" customHeight="1" x14ac:dyDescent="0.25">
      <c r="A54" s="36" t="s">
        <v>231</v>
      </c>
      <c r="B54" s="10" t="s">
        <v>27</v>
      </c>
      <c r="C54" s="10" t="s">
        <v>31</v>
      </c>
      <c r="D54" s="10" t="s">
        <v>230</v>
      </c>
      <c r="E54" s="10" t="s">
        <v>3</v>
      </c>
      <c r="F54" s="10" t="s">
        <v>28</v>
      </c>
      <c r="G54" s="10" t="s">
        <v>1</v>
      </c>
      <c r="H54" s="10" t="s">
        <v>73</v>
      </c>
      <c r="I54" s="18">
        <f>I55</f>
        <v>5000</v>
      </c>
      <c r="J54" s="18">
        <f t="shared" ref="J54:K54" si="17">J55</f>
        <v>0</v>
      </c>
      <c r="K54" s="18">
        <f t="shared" si="17"/>
        <v>0</v>
      </c>
    </row>
    <row r="55" spans="1:11" s="5" customFormat="1" ht="36" x14ac:dyDescent="0.25">
      <c r="A55" s="36" t="s">
        <v>232</v>
      </c>
      <c r="B55" s="10" t="s">
        <v>27</v>
      </c>
      <c r="C55" s="10" t="s">
        <v>31</v>
      </c>
      <c r="D55" s="10" t="s">
        <v>230</v>
      </c>
      <c r="E55" s="10">
        <v>150</v>
      </c>
      <c r="F55" s="10" t="s">
        <v>28</v>
      </c>
      <c r="G55" s="10" t="s">
        <v>1</v>
      </c>
      <c r="H55" s="10" t="s">
        <v>73</v>
      </c>
      <c r="I55" s="18">
        <v>5000</v>
      </c>
      <c r="J55" s="18"/>
      <c r="K55" s="18"/>
    </row>
    <row r="56" spans="1:11" s="5" customFormat="1" ht="54" x14ac:dyDescent="0.25">
      <c r="A56" s="9" t="s">
        <v>72</v>
      </c>
      <c r="B56" s="15" t="s">
        <v>27</v>
      </c>
      <c r="C56" s="15" t="s">
        <v>59</v>
      </c>
      <c r="D56" s="15" t="s">
        <v>2</v>
      </c>
      <c r="E56" s="15" t="s">
        <v>3</v>
      </c>
      <c r="F56" s="15" t="s">
        <v>2</v>
      </c>
      <c r="G56" s="15" t="s">
        <v>1</v>
      </c>
      <c r="H56" s="14" t="s">
        <v>3</v>
      </c>
      <c r="I56" s="8">
        <f>I57+I67</f>
        <v>3922647.7900000005</v>
      </c>
      <c r="J56" s="8">
        <f t="shared" ref="J56:K56" si="18">J57+J67</f>
        <v>3080000</v>
      </c>
      <c r="K56" s="8">
        <f t="shared" si="18"/>
        <v>3130000</v>
      </c>
    </row>
    <row r="57" spans="1:11" s="5" customFormat="1" ht="108" x14ac:dyDescent="0.25">
      <c r="A57" s="9" t="s">
        <v>71</v>
      </c>
      <c r="B57" s="15" t="s">
        <v>27</v>
      </c>
      <c r="C57" s="15" t="s">
        <v>59</v>
      </c>
      <c r="D57" s="15" t="s">
        <v>4</v>
      </c>
      <c r="E57" s="15" t="s">
        <v>3</v>
      </c>
      <c r="F57" s="15" t="s">
        <v>2</v>
      </c>
      <c r="G57" s="15" t="s">
        <v>1</v>
      </c>
      <c r="H57" s="14" t="s">
        <v>12</v>
      </c>
      <c r="I57" s="8">
        <f>I58+I61+I63+I65</f>
        <v>3800468.3600000003</v>
      </c>
      <c r="J57" s="8">
        <f t="shared" ref="J57:K57" si="19">J58+J61+J63+J65</f>
        <v>2960000</v>
      </c>
      <c r="K57" s="8">
        <f t="shared" si="19"/>
        <v>3010000</v>
      </c>
    </row>
    <row r="58" spans="1:11" s="5" customFormat="1" ht="79.2" customHeight="1" x14ac:dyDescent="0.25">
      <c r="A58" s="9" t="s">
        <v>70</v>
      </c>
      <c r="B58" s="15" t="s">
        <v>27</v>
      </c>
      <c r="C58" s="15" t="s">
        <v>59</v>
      </c>
      <c r="D58" s="15" t="s">
        <v>4</v>
      </c>
      <c r="E58" s="15" t="s">
        <v>32</v>
      </c>
      <c r="F58" s="15" t="s">
        <v>2</v>
      </c>
      <c r="G58" s="15" t="s">
        <v>1</v>
      </c>
      <c r="H58" s="14" t="s">
        <v>12</v>
      </c>
      <c r="I58" s="8">
        <f>I59+I60</f>
        <v>1483018.7</v>
      </c>
      <c r="J58" s="8">
        <f t="shared" ref="J58:K58" si="20">J59+J60</f>
        <v>970000</v>
      </c>
      <c r="K58" s="8">
        <f t="shared" si="20"/>
        <v>1020000</v>
      </c>
    </row>
    <row r="59" spans="1:11" s="5" customFormat="1" ht="108" x14ac:dyDescent="0.25">
      <c r="A59" s="9" t="s">
        <v>69</v>
      </c>
      <c r="B59" s="15" t="s">
        <v>27</v>
      </c>
      <c r="C59" s="15" t="s">
        <v>59</v>
      </c>
      <c r="D59" s="15" t="s">
        <v>4</v>
      </c>
      <c r="E59" s="15" t="s">
        <v>40</v>
      </c>
      <c r="F59" s="15" t="s">
        <v>4</v>
      </c>
      <c r="G59" s="15" t="s">
        <v>1</v>
      </c>
      <c r="H59" s="14" t="s">
        <v>12</v>
      </c>
      <c r="I59" s="8">
        <v>1177046.7</v>
      </c>
      <c r="J59" s="8">
        <v>870000</v>
      </c>
      <c r="K59" s="8">
        <v>920000</v>
      </c>
    </row>
    <row r="60" spans="1:11" s="5" customFormat="1" ht="108" x14ac:dyDescent="0.25">
      <c r="A60" s="9" t="s">
        <v>68</v>
      </c>
      <c r="B60" s="15" t="s">
        <v>27</v>
      </c>
      <c r="C60" s="15" t="s">
        <v>59</v>
      </c>
      <c r="D60" s="15" t="s">
        <v>4</v>
      </c>
      <c r="E60" s="15" t="s">
        <v>40</v>
      </c>
      <c r="F60" s="15" t="s">
        <v>39</v>
      </c>
      <c r="G60" s="15" t="s">
        <v>1</v>
      </c>
      <c r="H60" s="14" t="s">
        <v>12</v>
      </c>
      <c r="I60" s="8">
        <v>305972</v>
      </c>
      <c r="J60" s="8">
        <v>100000</v>
      </c>
      <c r="K60" s="8">
        <v>100000</v>
      </c>
    </row>
    <row r="61" spans="1:11" s="5" customFormat="1" ht="90" x14ac:dyDescent="0.25">
      <c r="A61" s="9" t="s">
        <v>67</v>
      </c>
      <c r="B61" s="15" t="s">
        <v>27</v>
      </c>
      <c r="C61" s="15" t="s">
        <v>59</v>
      </c>
      <c r="D61" s="15" t="s">
        <v>4</v>
      </c>
      <c r="E61" s="15" t="s">
        <v>30</v>
      </c>
      <c r="F61" s="15" t="s">
        <v>2</v>
      </c>
      <c r="G61" s="15" t="s">
        <v>1</v>
      </c>
      <c r="H61" s="14" t="s">
        <v>12</v>
      </c>
      <c r="I61" s="8">
        <f>I62</f>
        <v>1645892.13</v>
      </c>
      <c r="J61" s="8">
        <f t="shared" ref="J61:K61" si="21">J62</f>
        <v>1280000</v>
      </c>
      <c r="K61" s="8">
        <f t="shared" si="21"/>
        <v>1280000</v>
      </c>
    </row>
    <row r="62" spans="1:11" s="5" customFormat="1" ht="108" x14ac:dyDescent="0.25">
      <c r="A62" s="9" t="s">
        <v>66</v>
      </c>
      <c r="B62" s="15" t="s">
        <v>27</v>
      </c>
      <c r="C62" s="15" t="s">
        <v>59</v>
      </c>
      <c r="D62" s="15" t="s">
        <v>4</v>
      </c>
      <c r="E62" s="15" t="s">
        <v>36</v>
      </c>
      <c r="F62" s="15" t="s">
        <v>4</v>
      </c>
      <c r="G62" s="15" t="s">
        <v>1</v>
      </c>
      <c r="H62" s="14" t="s">
        <v>12</v>
      </c>
      <c r="I62" s="8">
        <v>1645892.13</v>
      </c>
      <c r="J62" s="8">
        <v>1280000</v>
      </c>
      <c r="K62" s="8">
        <v>1280000</v>
      </c>
    </row>
    <row r="63" spans="1:11" s="5" customFormat="1" ht="108" x14ac:dyDescent="0.25">
      <c r="A63" s="9" t="s">
        <v>170</v>
      </c>
      <c r="B63" s="15" t="s">
        <v>27</v>
      </c>
      <c r="C63" s="15" t="s">
        <v>59</v>
      </c>
      <c r="D63" s="15" t="s">
        <v>4</v>
      </c>
      <c r="E63" s="15" t="s">
        <v>5</v>
      </c>
      <c r="F63" s="15" t="s">
        <v>2</v>
      </c>
      <c r="G63" s="15" t="s">
        <v>1</v>
      </c>
      <c r="H63" s="14" t="s">
        <v>12</v>
      </c>
      <c r="I63" s="8">
        <f>I64</f>
        <v>187374</v>
      </c>
      <c r="J63" s="8">
        <f t="shared" ref="J63:K63" si="22">J64</f>
        <v>200000</v>
      </c>
      <c r="K63" s="8">
        <f t="shared" si="22"/>
        <v>200000</v>
      </c>
    </row>
    <row r="64" spans="1:11" s="5" customFormat="1" ht="90" x14ac:dyDescent="0.25">
      <c r="A64" s="9" t="s">
        <v>65</v>
      </c>
      <c r="B64" s="15" t="s">
        <v>27</v>
      </c>
      <c r="C64" s="15" t="s">
        <v>59</v>
      </c>
      <c r="D64" s="15" t="s">
        <v>4</v>
      </c>
      <c r="E64" s="15" t="s">
        <v>64</v>
      </c>
      <c r="F64" s="15" t="s">
        <v>4</v>
      </c>
      <c r="G64" s="15" t="s">
        <v>1</v>
      </c>
      <c r="H64" s="14" t="s">
        <v>12</v>
      </c>
      <c r="I64" s="8">
        <v>187374</v>
      </c>
      <c r="J64" s="8">
        <v>200000</v>
      </c>
      <c r="K64" s="8">
        <v>200000</v>
      </c>
    </row>
    <row r="65" spans="1:12" s="5" customFormat="1" ht="54" x14ac:dyDescent="0.25">
      <c r="A65" s="12" t="s">
        <v>111</v>
      </c>
      <c r="B65" s="15" t="s">
        <v>27</v>
      </c>
      <c r="C65" s="15" t="s">
        <v>59</v>
      </c>
      <c r="D65" s="15" t="s">
        <v>4</v>
      </c>
      <c r="E65" s="11" t="s">
        <v>130</v>
      </c>
      <c r="F65" s="15" t="s">
        <v>2</v>
      </c>
      <c r="G65" s="15" t="s">
        <v>1</v>
      </c>
      <c r="H65" s="14" t="s">
        <v>12</v>
      </c>
      <c r="I65" s="8">
        <f>I66</f>
        <v>484183.53</v>
      </c>
      <c r="J65" s="8">
        <f t="shared" ref="J65:K65" si="23">J66</f>
        <v>510000</v>
      </c>
      <c r="K65" s="8">
        <f t="shared" si="23"/>
        <v>510000</v>
      </c>
    </row>
    <row r="66" spans="1:12" s="5" customFormat="1" ht="53.4" customHeight="1" x14ac:dyDescent="0.25">
      <c r="A66" s="9" t="s">
        <v>109</v>
      </c>
      <c r="B66" s="15" t="s">
        <v>27</v>
      </c>
      <c r="C66" s="15" t="s">
        <v>59</v>
      </c>
      <c r="D66" s="15" t="s">
        <v>4</v>
      </c>
      <c r="E66" s="11" t="s">
        <v>110</v>
      </c>
      <c r="F66" s="15" t="s">
        <v>4</v>
      </c>
      <c r="G66" s="15" t="s">
        <v>1</v>
      </c>
      <c r="H66" s="14" t="s">
        <v>12</v>
      </c>
      <c r="I66" s="8">
        <v>484183.53</v>
      </c>
      <c r="J66" s="8">
        <v>510000</v>
      </c>
      <c r="K66" s="8">
        <v>510000</v>
      </c>
    </row>
    <row r="67" spans="1:12" s="5" customFormat="1" ht="108" x14ac:dyDescent="0.25">
      <c r="A67" s="9" t="s">
        <v>63</v>
      </c>
      <c r="B67" s="15" t="s">
        <v>27</v>
      </c>
      <c r="C67" s="15" t="s">
        <v>59</v>
      </c>
      <c r="D67" s="15" t="s">
        <v>58</v>
      </c>
      <c r="E67" s="15" t="s">
        <v>3</v>
      </c>
      <c r="F67" s="15" t="s">
        <v>2</v>
      </c>
      <c r="G67" s="15" t="s">
        <v>1</v>
      </c>
      <c r="H67" s="14" t="s">
        <v>12</v>
      </c>
      <c r="I67" s="8">
        <f>I68</f>
        <v>122179.43</v>
      </c>
      <c r="J67" s="8">
        <f t="shared" ref="J67:K68" si="24">J68</f>
        <v>120000</v>
      </c>
      <c r="K67" s="8">
        <f t="shared" si="24"/>
        <v>120000</v>
      </c>
    </row>
    <row r="68" spans="1:12" s="5" customFormat="1" ht="108" x14ac:dyDescent="0.25">
      <c r="A68" s="9" t="s">
        <v>62</v>
      </c>
      <c r="B68" s="15" t="s">
        <v>27</v>
      </c>
      <c r="C68" s="15" t="s">
        <v>59</v>
      </c>
      <c r="D68" s="15" t="s">
        <v>58</v>
      </c>
      <c r="E68" s="15" t="s">
        <v>61</v>
      </c>
      <c r="F68" s="15" t="s">
        <v>2</v>
      </c>
      <c r="G68" s="15" t="s">
        <v>1</v>
      </c>
      <c r="H68" s="14" t="s">
        <v>12</v>
      </c>
      <c r="I68" s="8">
        <f>I69</f>
        <v>122179.43</v>
      </c>
      <c r="J68" s="8">
        <f t="shared" si="24"/>
        <v>120000</v>
      </c>
      <c r="K68" s="8">
        <f t="shared" si="24"/>
        <v>120000</v>
      </c>
    </row>
    <row r="69" spans="1:12" s="5" customFormat="1" ht="108" x14ac:dyDescent="0.25">
      <c r="A69" s="9" t="s">
        <v>60</v>
      </c>
      <c r="B69" s="15" t="s">
        <v>27</v>
      </c>
      <c r="C69" s="15" t="s">
        <v>59</v>
      </c>
      <c r="D69" s="15" t="s">
        <v>58</v>
      </c>
      <c r="E69" s="15" t="s">
        <v>57</v>
      </c>
      <c r="F69" s="15" t="s">
        <v>4</v>
      </c>
      <c r="G69" s="15" t="s">
        <v>1</v>
      </c>
      <c r="H69" s="14" t="s">
        <v>12</v>
      </c>
      <c r="I69" s="8">
        <v>122179.43</v>
      </c>
      <c r="J69" s="8">
        <v>120000</v>
      </c>
      <c r="K69" s="8">
        <v>120000</v>
      </c>
    </row>
    <row r="70" spans="1:12" s="5" customFormat="1" ht="41.4" customHeight="1" x14ac:dyDescent="0.25">
      <c r="A70" s="9" t="s">
        <v>56</v>
      </c>
      <c r="B70" s="15" t="s">
        <v>27</v>
      </c>
      <c r="C70" s="15" t="s">
        <v>53</v>
      </c>
      <c r="D70" s="15" t="s">
        <v>2</v>
      </c>
      <c r="E70" s="15" t="s">
        <v>3</v>
      </c>
      <c r="F70" s="15" t="s">
        <v>2</v>
      </c>
      <c r="G70" s="15" t="s">
        <v>1</v>
      </c>
      <c r="H70" s="14" t="s">
        <v>3</v>
      </c>
      <c r="I70" s="8">
        <f>I71</f>
        <v>36150.14</v>
      </c>
      <c r="J70" s="8">
        <f t="shared" ref="J70:K70" si="25">J71</f>
        <v>47220.14</v>
      </c>
      <c r="K70" s="8">
        <f t="shared" si="25"/>
        <v>47220.14</v>
      </c>
    </row>
    <row r="71" spans="1:12" s="5" customFormat="1" ht="25.8" customHeight="1" x14ac:dyDescent="0.25">
      <c r="A71" s="9" t="s">
        <v>55</v>
      </c>
      <c r="B71" s="15" t="s">
        <v>27</v>
      </c>
      <c r="C71" s="15" t="s">
        <v>53</v>
      </c>
      <c r="D71" s="15" t="s">
        <v>28</v>
      </c>
      <c r="E71" s="15" t="s">
        <v>3</v>
      </c>
      <c r="F71" s="15" t="s">
        <v>28</v>
      </c>
      <c r="G71" s="15" t="s">
        <v>1</v>
      </c>
      <c r="H71" s="14" t="s">
        <v>12</v>
      </c>
      <c r="I71" s="8">
        <f>I73+I72</f>
        <v>36150.14</v>
      </c>
      <c r="J71" s="8">
        <f t="shared" ref="J71:K71" si="26">J73+J72</f>
        <v>47220.14</v>
      </c>
      <c r="K71" s="8">
        <f t="shared" si="26"/>
        <v>47220.14</v>
      </c>
    </row>
    <row r="72" spans="1:12" s="5" customFormat="1" ht="39.6" customHeight="1" x14ac:dyDescent="0.25">
      <c r="A72" s="12" t="s">
        <v>129</v>
      </c>
      <c r="B72" s="15" t="s">
        <v>27</v>
      </c>
      <c r="C72" s="15" t="s">
        <v>53</v>
      </c>
      <c r="D72" s="15" t="s">
        <v>28</v>
      </c>
      <c r="E72" s="11" t="s">
        <v>32</v>
      </c>
      <c r="F72" s="15" t="s">
        <v>28</v>
      </c>
      <c r="G72" s="15" t="s">
        <v>1</v>
      </c>
      <c r="H72" s="14" t="s">
        <v>12</v>
      </c>
      <c r="I72" s="18">
        <v>3675.75</v>
      </c>
      <c r="J72" s="18">
        <v>32756.48</v>
      </c>
      <c r="K72" s="18">
        <v>32756.48</v>
      </c>
    </row>
    <row r="73" spans="1:12" s="5" customFormat="1" ht="23.4" customHeight="1" x14ac:dyDescent="0.25">
      <c r="A73" s="12" t="s">
        <v>119</v>
      </c>
      <c r="B73" s="15" t="s">
        <v>27</v>
      </c>
      <c r="C73" s="15" t="s">
        <v>53</v>
      </c>
      <c r="D73" s="15" t="s">
        <v>28</v>
      </c>
      <c r="E73" s="15" t="s">
        <v>61</v>
      </c>
      <c r="F73" s="15" t="s">
        <v>28</v>
      </c>
      <c r="G73" s="15" t="s">
        <v>1</v>
      </c>
      <c r="H73" s="14" t="s">
        <v>12</v>
      </c>
      <c r="I73" s="8">
        <f>I74</f>
        <v>32474.39</v>
      </c>
      <c r="J73" s="8">
        <f t="shared" ref="J73" si="27">J74</f>
        <v>14463.66</v>
      </c>
      <c r="K73" s="8">
        <f>K74</f>
        <v>14463.66</v>
      </c>
    </row>
    <row r="74" spans="1:12" s="5" customFormat="1" ht="18" x14ac:dyDescent="0.25">
      <c r="A74" s="12" t="s">
        <v>54</v>
      </c>
      <c r="B74" s="15" t="s">
        <v>27</v>
      </c>
      <c r="C74" s="15" t="s">
        <v>53</v>
      </c>
      <c r="D74" s="15" t="s">
        <v>28</v>
      </c>
      <c r="E74" s="11" t="s">
        <v>118</v>
      </c>
      <c r="F74" s="15" t="s">
        <v>28</v>
      </c>
      <c r="G74" s="15" t="s">
        <v>1</v>
      </c>
      <c r="H74" s="14" t="s">
        <v>12</v>
      </c>
      <c r="I74" s="18">
        <v>32474.39</v>
      </c>
      <c r="J74" s="18">
        <v>14463.66</v>
      </c>
      <c r="K74" s="18">
        <v>14463.66</v>
      </c>
    </row>
    <row r="75" spans="1:12" s="5" customFormat="1" ht="36" x14ac:dyDescent="0.25">
      <c r="A75" s="9" t="s">
        <v>144</v>
      </c>
      <c r="B75" s="15" t="s">
        <v>27</v>
      </c>
      <c r="C75" s="15" t="s">
        <v>39</v>
      </c>
      <c r="D75" s="15" t="s">
        <v>2</v>
      </c>
      <c r="E75" s="15" t="s">
        <v>3</v>
      </c>
      <c r="F75" s="15" t="s">
        <v>2</v>
      </c>
      <c r="G75" s="15" t="s">
        <v>1</v>
      </c>
      <c r="H75" s="14" t="s">
        <v>3</v>
      </c>
      <c r="I75" s="8">
        <f>I76+I79</f>
        <v>1261819.8199999998</v>
      </c>
      <c r="J75" s="8">
        <f t="shared" ref="J75:K75" si="28">J76+J79</f>
        <v>1294402.95</v>
      </c>
      <c r="K75" s="8">
        <f t="shared" si="28"/>
        <v>614512.94999999995</v>
      </c>
    </row>
    <row r="76" spans="1:12" s="5" customFormat="1" ht="18" x14ac:dyDescent="0.25">
      <c r="A76" s="9" t="s">
        <v>52</v>
      </c>
      <c r="B76" s="15" t="s">
        <v>27</v>
      </c>
      <c r="C76" s="15" t="s">
        <v>39</v>
      </c>
      <c r="D76" s="15" t="s">
        <v>28</v>
      </c>
      <c r="E76" s="15" t="s">
        <v>3</v>
      </c>
      <c r="F76" s="15" t="s">
        <v>2</v>
      </c>
      <c r="G76" s="15" t="s">
        <v>1</v>
      </c>
      <c r="H76" s="14" t="s">
        <v>47</v>
      </c>
      <c r="I76" s="8">
        <f>I77</f>
        <v>1237396.9099999999</v>
      </c>
      <c r="J76" s="8">
        <f t="shared" ref="J76:K80" si="29">J77</f>
        <v>1294402.95</v>
      </c>
      <c r="K76" s="8">
        <f t="shared" si="29"/>
        <v>614512.94999999995</v>
      </c>
    </row>
    <row r="77" spans="1:12" s="5" customFormat="1" ht="18" x14ac:dyDescent="0.25">
      <c r="A77" s="9" t="s">
        <v>51</v>
      </c>
      <c r="B77" s="15" t="s">
        <v>27</v>
      </c>
      <c r="C77" s="15" t="s">
        <v>39</v>
      </c>
      <c r="D77" s="15" t="s">
        <v>28</v>
      </c>
      <c r="E77" s="15" t="s">
        <v>50</v>
      </c>
      <c r="F77" s="15" t="s">
        <v>2</v>
      </c>
      <c r="G77" s="15" t="s">
        <v>1</v>
      </c>
      <c r="H77" s="14" t="s">
        <v>47</v>
      </c>
      <c r="I77" s="8">
        <f>I78</f>
        <v>1237396.9099999999</v>
      </c>
      <c r="J77" s="8">
        <f t="shared" si="29"/>
        <v>1294402.95</v>
      </c>
      <c r="K77" s="8">
        <f t="shared" si="29"/>
        <v>614512.94999999995</v>
      </c>
    </row>
    <row r="78" spans="1:12" s="5" customFormat="1" ht="36" x14ac:dyDescent="0.25">
      <c r="A78" s="9" t="s">
        <v>49</v>
      </c>
      <c r="B78" s="15" t="s">
        <v>27</v>
      </c>
      <c r="C78" s="15" t="s">
        <v>39</v>
      </c>
      <c r="D78" s="15" t="s">
        <v>28</v>
      </c>
      <c r="E78" s="15" t="s">
        <v>48</v>
      </c>
      <c r="F78" s="15" t="s">
        <v>4</v>
      </c>
      <c r="G78" s="15" t="s">
        <v>1</v>
      </c>
      <c r="H78" s="14" t="s">
        <v>47</v>
      </c>
      <c r="I78" s="8">
        <v>1237396.9099999999</v>
      </c>
      <c r="J78" s="8">
        <v>1294402.95</v>
      </c>
      <c r="K78" s="8">
        <v>614512.94999999995</v>
      </c>
      <c r="L78" s="23"/>
    </row>
    <row r="79" spans="1:12" s="5" customFormat="1" ht="21.6" customHeight="1" x14ac:dyDescent="0.25">
      <c r="A79" s="25" t="s">
        <v>223</v>
      </c>
      <c r="B79" s="15" t="s">
        <v>27</v>
      </c>
      <c r="C79" s="15" t="s">
        <v>39</v>
      </c>
      <c r="D79" s="10" t="s">
        <v>7</v>
      </c>
      <c r="E79" s="15" t="s">
        <v>3</v>
      </c>
      <c r="F79" s="15" t="s">
        <v>2</v>
      </c>
      <c r="G79" s="15" t="s">
        <v>1</v>
      </c>
      <c r="H79" s="14" t="s">
        <v>47</v>
      </c>
      <c r="I79" s="8">
        <f>I80</f>
        <v>24422.91</v>
      </c>
      <c r="J79" s="8">
        <f t="shared" ref="J79:K79" si="30">J80</f>
        <v>0</v>
      </c>
      <c r="K79" s="8">
        <f t="shared" si="30"/>
        <v>0</v>
      </c>
      <c r="L79" s="23"/>
    </row>
    <row r="80" spans="1:12" s="5" customFormat="1" ht="18" x14ac:dyDescent="0.25">
      <c r="A80" s="9" t="s">
        <v>221</v>
      </c>
      <c r="B80" s="15" t="s">
        <v>27</v>
      </c>
      <c r="C80" s="15" t="s">
        <v>39</v>
      </c>
      <c r="D80" s="10" t="s">
        <v>7</v>
      </c>
      <c r="E80" s="15" t="s">
        <v>50</v>
      </c>
      <c r="F80" s="15" t="s">
        <v>2</v>
      </c>
      <c r="G80" s="15" t="s">
        <v>1</v>
      </c>
      <c r="H80" s="14" t="s">
        <v>47</v>
      </c>
      <c r="I80" s="8">
        <f>I81</f>
        <v>24422.91</v>
      </c>
      <c r="J80" s="8">
        <f t="shared" si="29"/>
        <v>0</v>
      </c>
      <c r="K80" s="8">
        <f t="shared" si="29"/>
        <v>0</v>
      </c>
      <c r="L80" s="23"/>
    </row>
    <row r="81" spans="1:12" s="5" customFormat="1" ht="36" x14ac:dyDescent="0.25">
      <c r="A81" s="9" t="s">
        <v>222</v>
      </c>
      <c r="B81" s="15" t="s">
        <v>27</v>
      </c>
      <c r="C81" s="15" t="s">
        <v>39</v>
      </c>
      <c r="D81" s="10" t="s">
        <v>7</v>
      </c>
      <c r="E81" s="15" t="s">
        <v>48</v>
      </c>
      <c r="F81" s="15" t="s">
        <v>4</v>
      </c>
      <c r="G81" s="15" t="s">
        <v>1</v>
      </c>
      <c r="H81" s="14" t="s">
        <v>47</v>
      </c>
      <c r="I81" s="8">
        <v>24422.91</v>
      </c>
      <c r="J81" s="8">
        <v>0</v>
      </c>
      <c r="K81" s="8">
        <v>0</v>
      </c>
      <c r="L81" s="23"/>
    </row>
    <row r="82" spans="1:12" s="5" customFormat="1" ht="36" x14ac:dyDescent="0.25">
      <c r="A82" s="9" t="s">
        <v>46</v>
      </c>
      <c r="B82" s="15" t="s">
        <v>27</v>
      </c>
      <c r="C82" s="15" t="s">
        <v>38</v>
      </c>
      <c r="D82" s="15" t="s">
        <v>2</v>
      </c>
      <c r="E82" s="15" t="s">
        <v>3</v>
      </c>
      <c r="F82" s="15" t="s">
        <v>2</v>
      </c>
      <c r="G82" s="15" t="s">
        <v>1</v>
      </c>
      <c r="H82" s="14" t="s">
        <v>3</v>
      </c>
      <c r="I82" s="8">
        <f>I83</f>
        <v>435677.77</v>
      </c>
      <c r="J82" s="8">
        <f t="shared" ref="J82:K82" si="31">J83</f>
        <v>325000</v>
      </c>
      <c r="K82" s="8">
        <f t="shared" si="31"/>
        <v>330000</v>
      </c>
    </row>
    <row r="83" spans="1:12" s="5" customFormat="1" ht="36" x14ac:dyDescent="0.25">
      <c r="A83" s="9" t="s">
        <v>44</v>
      </c>
      <c r="B83" s="15" t="s">
        <v>27</v>
      </c>
      <c r="C83" s="15" t="s">
        <v>38</v>
      </c>
      <c r="D83" s="15" t="s">
        <v>37</v>
      </c>
      <c r="E83" s="15" t="s">
        <v>3</v>
      </c>
      <c r="F83" s="15" t="s">
        <v>2</v>
      </c>
      <c r="G83" s="15" t="s">
        <v>1</v>
      </c>
      <c r="H83" s="14" t="s">
        <v>35</v>
      </c>
      <c r="I83" s="8">
        <f>I84</f>
        <v>435677.77</v>
      </c>
      <c r="J83" s="8">
        <f t="shared" ref="J83:K83" si="32">J84</f>
        <v>325000</v>
      </c>
      <c r="K83" s="8">
        <f t="shared" si="32"/>
        <v>330000</v>
      </c>
    </row>
    <row r="84" spans="1:12" s="5" customFormat="1" ht="36" x14ac:dyDescent="0.25">
      <c r="A84" s="9" t="s">
        <v>43</v>
      </c>
      <c r="B84" s="15" t="s">
        <v>27</v>
      </c>
      <c r="C84" s="15" t="s">
        <v>38</v>
      </c>
      <c r="D84" s="15" t="s">
        <v>37</v>
      </c>
      <c r="E84" s="15" t="s">
        <v>32</v>
      </c>
      <c r="F84" s="15" t="s">
        <v>2</v>
      </c>
      <c r="G84" s="15" t="s">
        <v>1</v>
      </c>
      <c r="H84" s="14" t="s">
        <v>35</v>
      </c>
      <c r="I84" s="8">
        <f>I85+I86</f>
        <v>435677.77</v>
      </c>
      <c r="J84" s="8">
        <f t="shared" ref="J84:K84" si="33">J85+J86</f>
        <v>325000</v>
      </c>
      <c r="K84" s="8">
        <f t="shared" si="33"/>
        <v>330000</v>
      </c>
    </row>
    <row r="85" spans="1:12" s="5" customFormat="1" ht="72" x14ac:dyDescent="0.25">
      <c r="A85" s="9" t="s">
        <v>42</v>
      </c>
      <c r="B85" s="15" t="s">
        <v>27</v>
      </c>
      <c r="C85" s="15" t="s">
        <v>38</v>
      </c>
      <c r="D85" s="15" t="s">
        <v>37</v>
      </c>
      <c r="E85" s="15" t="s">
        <v>40</v>
      </c>
      <c r="F85" s="15" t="s">
        <v>4</v>
      </c>
      <c r="G85" s="15" t="s">
        <v>1</v>
      </c>
      <c r="H85" s="14" t="s">
        <v>35</v>
      </c>
      <c r="I85" s="8">
        <v>432036.2</v>
      </c>
      <c r="J85" s="8">
        <v>25000</v>
      </c>
      <c r="K85" s="8">
        <v>30000</v>
      </c>
    </row>
    <row r="86" spans="1:12" s="5" customFormat="1" ht="54" x14ac:dyDescent="0.25">
      <c r="A86" s="9" t="s">
        <v>41</v>
      </c>
      <c r="B86" s="10" t="s">
        <v>27</v>
      </c>
      <c r="C86" s="10" t="s">
        <v>38</v>
      </c>
      <c r="D86" s="10" t="s">
        <v>37</v>
      </c>
      <c r="E86" s="10" t="s">
        <v>40</v>
      </c>
      <c r="F86" s="10">
        <v>13</v>
      </c>
      <c r="G86" s="10" t="s">
        <v>1</v>
      </c>
      <c r="H86" s="10" t="s">
        <v>35</v>
      </c>
      <c r="I86" s="8">
        <v>3641.57</v>
      </c>
      <c r="J86" s="8">
        <v>300000</v>
      </c>
      <c r="K86" s="8">
        <v>300000</v>
      </c>
    </row>
    <row r="87" spans="1:12" s="5" customFormat="1" ht="18" x14ac:dyDescent="0.25">
      <c r="A87" s="9" t="s">
        <v>34</v>
      </c>
      <c r="B87" s="15" t="s">
        <v>27</v>
      </c>
      <c r="C87" s="15" t="s">
        <v>26</v>
      </c>
      <c r="D87" s="15" t="s">
        <v>2</v>
      </c>
      <c r="E87" s="15" t="s">
        <v>3</v>
      </c>
      <c r="F87" s="15" t="s">
        <v>2</v>
      </c>
      <c r="G87" s="15" t="s">
        <v>1</v>
      </c>
      <c r="H87" s="14" t="s">
        <v>3</v>
      </c>
      <c r="I87" s="8">
        <f>I88+I112+I109</f>
        <v>1500675.03</v>
      </c>
      <c r="J87" s="8">
        <f t="shared" ref="J87:K87" si="34">J88+J112+J109</f>
        <v>295500</v>
      </c>
      <c r="K87" s="8">
        <f t="shared" si="34"/>
        <v>285200</v>
      </c>
    </row>
    <row r="88" spans="1:12" s="5" customFormat="1" ht="54" x14ac:dyDescent="0.25">
      <c r="A88" s="9" t="s">
        <v>142</v>
      </c>
      <c r="B88" s="10" t="s">
        <v>27</v>
      </c>
      <c r="C88" s="10" t="s">
        <v>26</v>
      </c>
      <c r="D88" s="10" t="s">
        <v>28</v>
      </c>
      <c r="E88" s="10" t="s">
        <v>3</v>
      </c>
      <c r="F88" s="10" t="s">
        <v>28</v>
      </c>
      <c r="G88" s="10" t="s">
        <v>1</v>
      </c>
      <c r="H88" s="10" t="s">
        <v>24</v>
      </c>
      <c r="I88" s="8">
        <f>I89+I91+I93+I95+I97+I99+I101+I103+I105+I107</f>
        <v>933481.38</v>
      </c>
      <c r="J88" s="8">
        <f>J89+J91+J93+J97+J99+J101+J103+J105+J107</f>
        <v>286700</v>
      </c>
      <c r="K88" s="8">
        <f>K89+K91+K93+K97+K99+K101+K103+K105+K107</f>
        <v>276400</v>
      </c>
    </row>
    <row r="89" spans="1:12" s="5" customFormat="1" ht="72" x14ac:dyDescent="0.25">
      <c r="A89" s="9" t="s">
        <v>149</v>
      </c>
      <c r="B89" s="10" t="s">
        <v>27</v>
      </c>
      <c r="C89" s="10" t="s">
        <v>26</v>
      </c>
      <c r="D89" s="10" t="s">
        <v>28</v>
      </c>
      <c r="E89" s="10" t="s">
        <v>25</v>
      </c>
      <c r="F89" s="10" t="s">
        <v>28</v>
      </c>
      <c r="G89" s="10" t="s">
        <v>1</v>
      </c>
      <c r="H89" s="10" t="s">
        <v>24</v>
      </c>
      <c r="I89" s="8">
        <f t="shared" ref="I89:K89" si="35">I90</f>
        <v>51430.37</v>
      </c>
      <c r="J89" s="8">
        <f t="shared" si="35"/>
        <v>15600</v>
      </c>
      <c r="K89" s="8">
        <f t="shared" si="35"/>
        <v>17300</v>
      </c>
    </row>
    <row r="90" spans="1:12" s="5" customFormat="1" ht="108" x14ac:dyDescent="0.25">
      <c r="A90" s="9" t="s">
        <v>150</v>
      </c>
      <c r="B90" s="10" t="s">
        <v>27</v>
      </c>
      <c r="C90" s="10" t="s">
        <v>26</v>
      </c>
      <c r="D90" s="10" t="s">
        <v>28</v>
      </c>
      <c r="E90" s="10" t="s">
        <v>45</v>
      </c>
      <c r="F90" s="10" t="s">
        <v>28</v>
      </c>
      <c r="G90" s="10" t="s">
        <v>1</v>
      </c>
      <c r="H90" s="10" t="s">
        <v>24</v>
      </c>
      <c r="I90" s="8">
        <v>51430.37</v>
      </c>
      <c r="J90" s="8">
        <v>15600</v>
      </c>
      <c r="K90" s="8">
        <v>17300</v>
      </c>
    </row>
    <row r="91" spans="1:12" s="5" customFormat="1" ht="90" x14ac:dyDescent="0.25">
      <c r="A91" s="9" t="s">
        <v>151</v>
      </c>
      <c r="B91" s="10" t="s">
        <v>27</v>
      </c>
      <c r="C91" s="10" t="s">
        <v>26</v>
      </c>
      <c r="D91" s="10" t="s">
        <v>28</v>
      </c>
      <c r="E91" s="10" t="s">
        <v>29</v>
      </c>
      <c r="F91" s="10" t="s">
        <v>28</v>
      </c>
      <c r="G91" s="10" t="s">
        <v>1</v>
      </c>
      <c r="H91" s="10" t="s">
        <v>24</v>
      </c>
      <c r="I91" s="8">
        <f t="shared" ref="I91" si="36">I92</f>
        <v>50000</v>
      </c>
      <c r="J91" s="8">
        <f t="shared" ref="J91" si="37">J92</f>
        <v>17400</v>
      </c>
      <c r="K91" s="8">
        <f t="shared" ref="K91" si="38">K92</f>
        <v>18700</v>
      </c>
    </row>
    <row r="92" spans="1:12" s="5" customFormat="1" ht="126" x14ac:dyDescent="0.25">
      <c r="A92" s="9" t="s">
        <v>152</v>
      </c>
      <c r="B92" s="10" t="s">
        <v>27</v>
      </c>
      <c r="C92" s="10" t="s">
        <v>26</v>
      </c>
      <c r="D92" s="10" t="s">
        <v>28</v>
      </c>
      <c r="E92" s="10" t="s">
        <v>141</v>
      </c>
      <c r="F92" s="10" t="s">
        <v>28</v>
      </c>
      <c r="G92" s="10" t="s">
        <v>1</v>
      </c>
      <c r="H92" s="10" t="s">
        <v>24</v>
      </c>
      <c r="I92" s="8">
        <v>50000</v>
      </c>
      <c r="J92" s="8">
        <v>17400</v>
      </c>
      <c r="K92" s="8">
        <v>18700</v>
      </c>
    </row>
    <row r="93" spans="1:12" s="5" customFormat="1" ht="72" x14ac:dyDescent="0.25">
      <c r="A93" s="9" t="s">
        <v>153</v>
      </c>
      <c r="B93" s="10" t="s">
        <v>27</v>
      </c>
      <c r="C93" s="10" t="s">
        <v>26</v>
      </c>
      <c r="D93" s="10" t="s">
        <v>28</v>
      </c>
      <c r="E93" s="10" t="s">
        <v>130</v>
      </c>
      <c r="F93" s="10" t="s">
        <v>28</v>
      </c>
      <c r="G93" s="10" t="s">
        <v>1</v>
      </c>
      <c r="H93" s="10" t="s">
        <v>24</v>
      </c>
      <c r="I93" s="8">
        <f t="shared" ref="I93:I95" si="39">I94</f>
        <v>14069.28</v>
      </c>
      <c r="J93" s="8">
        <f t="shared" ref="J93:J95" si="40">J94</f>
        <v>17900</v>
      </c>
      <c r="K93" s="8">
        <f t="shared" ref="K93:K95" si="41">K94</f>
        <v>21400</v>
      </c>
    </row>
    <row r="94" spans="1:12" s="5" customFormat="1" ht="108" x14ac:dyDescent="0.25">
      <c r="A94" s="9" t="s">
        <v>154</v>
      </c>
      <c r="B94" s="10" t="s">
        <v>27</v>
      </c>
      <c r="C94" s="10" t="s">
        <v>26</v>
      </c>
      <c r="D94" s="10" t="s">
        <v>28</v>
      </c>
      <c r="E94" s="10" t="s">
        <v>140</v>
      </c>
      <c r="F94" s="10" t="s">
        <v>28</v>
      </c>
      <c r="G94" s="10" t="s">
        <v>1</v>
      </c>
      <c r="H94" s="10" t="s">
        <v>24</v>
      </c>
      <c r="I94" s="18">
        <v>14069.28</v>
      </c>
      <c r="J94" s="18">
        <v>17900</v>
      </c>
      <c r="K94" s="18">
        <v>21400</v>
      </c>
    </row>
    <row r="95" spans="1:12" s="5" customFormat="1" ht="98.4" customHeight="1" x14ac:dyDescent="0.25">
      <c r="A95" s="9" t="s">
        <v>218</v>
      </c>
      <c r="B95" s="10" t="s">
        <v>27</v>
      </c>
      <c r="C95" s="10" t="s">
        <v>26</v>
      </c>
      <c r="D95" s="10" t="s">
        <v>28</v>
      </c>
      <c r="E95" s="10" t="s">
        <v>139</v>
      </c>
      <c r="F95" s="10" t="s">
        <v>28</v>
      </c>
      <c r="G95" s="10" t="s">
        <v>1</v>
      </c>
      <c r="H95" s="10" t="s">
        <v>24</v>
      </c>
      <c r="I95" s="8">
        <f t="shared" si="39"/>
        <v>500</v>
      </c>
      <c r="J95" s="8">
        <f t="shared" si="40"/>
        <v>0</v>
      </c>
      <c r="K95" s="8">
        <f t="shared" si="41"/>
        <v>0</v>
      </c>
    </row>
    <row r="96" spans="1:12" s="5" customFormat="1" ht="126" x14ac:dyDescent="0.25">
      <c r="A96" s="9" t="s">
        <v>217</v>
      </c>
      <c r="B96" s="10" t="s">
        <v>27</v>
      </c>
      <c r="C96" s="10" t="s">
        <v>26</v>
      </c>
      <c r="D96" s="10" t="s">
        <v>28</v>
      </c>
      <c r="E96" s="10" t="s">
        <v>216</v>
      </c>
      <c r="F96" s="10" t="s">
        <v>28</v>
      </c>
      <c r="G96" s="10" t="s">
        <v>1</v>
      </c>
      <c r="H96" s="10" t="s">
        <v>24</v>
      </c>
      <c r="I96" s="18">
        <v>500</v>
      </c>
      <c r="J96" s="18">
        <v>0</v>
      </c>
      <c r="K96" s="18">
        <v>0</v>
      </c>
    </row>
    <row r="97" spans="1:11" s="5" customFormat="1" ht="72" x14ac:dyDescent="0.25">
      <c r="A97" s="9" t="s">
        <v>155</v>
      </c>
      <c r="B97" s="10" t="s">
        <v>27</v>
      </c>
      <c r="C97" s="10" t="s">
        <v>26</v>
      </c>
      <c r="D97" s="10" t="s">
        <v>28</v>
      </c>
      <c r="E97" s="10" t="s">
        <v>47</v>
      </c>
      <c r="F97" s="10" t="s">
        <v>28</v>
      </c>
      <c r="G97" s="10" t="s">
        <v>1</v>
      </c>
      <c r="H97" s="10" t="s">
        <v>24</v>
      </c>
      <c r="I97" s="8">
        <f t="shared" ref="I97:K97" si="42">I98</f>
        <v>3000</v>
      </c>
      <c r="J97" s="8">
        <f t="shared" si="42"/>
        <v>5000</v>
      </c>
      <c r="K97" s="8">
        <f t="shared" si="42"/>
        <v>4200</v>
      </c>
    </row>
    <row r="98" spans="1:11" s="5" customFormat="1" ht="108" x14ac:dyDescent="0.25">
      <c r="A98" s="9" t="s">
        <v>156</v>
      </c>
      <c r="B98" s="10" t="s">
        <v>27</v>
      </c>
      <c r="C98" s="10" t="s">
        <v>26</v>
      </c>
      <c r="D98" s="10" t="s">
        <v>28</v>
      </c>
      <c r="E98" s="10" t="s">
        <v>138</v>
      </c>
      <c r="F98" s="10" t="s">
        <v>28</v>
      </c>
      <c r="G98" s="10" t="s">
        <v>1</v>
      </c>
      <c r="H98" s="10" t="s">
        <v>24</v>
      </c>
      <c r="I98" s="18">
        <v>3000</v>
      </c>
      <c r="J98" s="18">
        <v>5000</v>
      </c>
      <c r="K98" s="18">
        <v>4200</v>
      </c>
    </row>
    <row r="99" spans="1:11" s="5" customFormat="1" ht="90" x14ac:dyDescent="0.25">
      <c r="A99" s="9" t="s">
        <v>157</v>
      </c>
      <c r="B99" s="10" t="s">
        <v>27</v>
      </c>
      <c r="C99" s="10" t="s">
        <v>26</v>
      </c>
      <c r="D99" s="10" t="s">
        <v>28</v>
      </c>
      <c r="E99" s="10" t="s">
        <v>24</v>
      </c>
      <c r="F99" s="10" t="s">
        <v>28</v>
      </c>
      <c r="G99" s="10" t="s">
        <v>1</v>
      </c>
      <c r="H99" s="10" t="s">
        <v>24</v>
      </c>
      <c r="I99" s="8">
        <f t="shared" ref="I99:K99" si="43">I100</f>
        <v>2000</v>
      </c>
      <c r="J99" s="8">
        <f t="shared" si="43"/>
        <v>8300</v>
      </c>
      <c r="K99" s="8">
        <f t="shared" si="43"/>
        <v>5900</v>
      </c>
    </row>
    <row r="100" spans="1:11" s="5" customFormat="1" ht="126" x14ac:dyDescent="0.25">
      <c r="A100" s="9" t="s">
        <v>158</v>
      </c>
      <c r="B100" s="10" t="s">
        <v>27</v>
      </c>
      <c r="C100" s="10" t="s">
        <v>26</v>
      </c>
      <c r="D100" s="10" t="s">
        <v>28</v>
      </c>
      <c r="E100" s="10" t="s">
        <v>137</v>
      </c>
      <c r="F100" s="10" t="s">
        <v>28</v>
      </c>
      <c r="G100" s="10" t="s">
        <v>1</v>
      </c>
      <c r="H100" s="10" t="s">
        <v>24</v>
      </c>
      <c r="I100" s="18">
        <v>2000</v>
      </c>
      <c r="J100" s="18">
        <v>8300</v>
      </c>
      <c r="K100" s="18">
        <v>5900</v>
      </c>
    </row>
    <row r="101" spans="1:11" s="5" customFormat="1" ht="90" x14ac:dyDescent="0.25">
      <c r="A101" s="9" t="s">
        <v>160</v>
      </c>
      <c r="B101" s="10" t="s">
        <v>27</v>
      </c>
      <c r="C101" s="10" t="s">
        <v>26</v>
      </c>
      <c r="D101" s="10" t="s">
        <v>28</v>
      </c>
      <c r="E101" s="10" t="s">
        <v>75</v>
      </c>
      <c r="F101" s="10" t="s">
        <v>28</v>
      </c>
      <c r="G101" s="10" t="s">
        <v>1</v>
      </c>
      <c r="H101" s="10" t="s">
        <v>24</v>
      </c>
      <c r="I101" s="8">
        <f>I102</f>
        <v>2000</v>
      </c>
      <c r="J101" s="8">
        <f t="shared" ref="J101:K101" si="44">J102</f>
        <v>100</v>
      </c>
      <c r="K101" s="8">
        <f t="shared" si="44"/>
        <v>100</v>
      </c>
    </row>
    <row r="102" spans="1:11" s="5" customFormat="1" ht="152.4" customHeight="1" x14ac:dyDescent="0.25">
      <c r="A102" s="9" t="s">
        <v>159</v>
      </c>
      <c r="B102" s="10" t="s">
        <v>27</v>
      </c>
      <c r="C102" s="10" t="s">
        <v>26</v>
      </c>
      <c r="D102" s="10" t="s">
        <v>28</v>
      </c>
      <c r="E102" s="10" t="s">
        <v>136</v>
      </c>
      <c r="F102" s="10" t="s">
        <v>28</v>
      </c>
      <c r="G102" s="10" t="s">
        <v>1</v>
      </c>
      <c r="H102" s="10" t="s">
        <v>24</v>
      </c>
      <c r="I102" s="24">
        <v>2000</v>
      </c>
      <c r="J102" s="18">
        <v>100</v>
      </c>
      <c r="K102" s="18">
        <v>100</v>
      </c>
    </row>
    <row r="103" spans="1:11" s="5" customFormat="1" ht="78" customHeight="1" x14ac:dyDescent="0.25">
      <c r="A103" s="9" t="s">
        <v>161</v>
      </c>
      <c r="B103" s="10" t="s">
        <v>27</v>
      </c>
      <c r="C103" s="10" t="s">
        <v>26</v>
      </c>
      <c r="D103" s="10" t="s">
        <v>28</v>
      </c>
      <c r="E103" s="10" t="s">
        <v>135</v>
      </c>
      <c r="F103" s="10" t="s">
        <v>28</v>
      </c>
      <c r="G103" s="10" t="s">
        <v>1</v>
      </c>
      <c r="H103" s="10" t="s">
        <v>24</v>
      </c>
      <c r="I103" s="8">
        <f>I104</f>
        <v>24237.01</v>
      </c>
      <c r="J103" s="8">
        <f t="shared" ref="J103:K103" si="45">J104</f>
        <v>8500</v>
      </c>
      <c r="K103" s="8">
        <f t="shared" si="45"/>
        <v>8800</v>
      </c>
    </row>
    <row r="104" spans="1:11" s="5" customFormat="1" ht="115.95" customHeight="1" x14ac:dyDescent="0.25">
      <c r="A104" s="9" t="s">
        <v>162</v>
      </c>
      <c r="B104" s="10" t="s">
        <v>27</v>
      </c>
      <c r="C104" s="10" t="s">
        <v>26</v>
      </c>
      <c r="D104" s="10" t="s">
        <v>28</v>
      </c>
      <c r="E104" s="10" t="s">
        <v>134</v>
      </c>
      <c r="F104" s="10" t="s">
        <v>28</v>
      </c>
      <c r="G104" s="10" t="s">
        <v>1</v>
      </c>
      <c r="H104" s="10" t="s">
        <v>24</v>
      </c>
      <c r="I104" s="18">
        <v>24237.01</v>
      </c>
      <c r="J104" s="18">
        <v>8500</v>
      </c>
      <c r="K104" s="18">
        <v>8800</v>
      </c>
    </row>
    <row r="105" spans="1:11" s="5" customFormat="1" ht="79.95" customHeight="1" x14ac:dyDescent="0.25">
      <c r="A105" s="9" t="s">
        <v>163</v>
      </c>
      <c r="B105" s="10" t="s">
        <v>27</v>
      </c>
      <c r="C105" s="10" t="s">
        <v>26</v>
      </c>
      <c r="D105" s="10" t="s">
        <v>28</v>
      </c>
      <c r="E105" s="10" t="s">
        <v>133</v>
      </c>
      <c r="F105" s="10" t="s">
        <v>28</v>
      </c>
      <c r="G105" s="10" t="s">
        <v>1</v>
      </c>
      <c r="H105" s="10" t="s">
        <v>24</v>
      </c>
      <c r="I105" s="8">
        <f>I106</f>
        <v>160300</v>
      </c>
      <c r="J105" s="8">
        <f t="shared" ref="J105:K105" si="46">J106</f>
        <v>72600</v>
      </c>
      <c r="K105" s="8">
        <f t="shared" si="46"/>
        <v>56000</v>
      </c>
    </row>
    <row r="106" spans="1:11" s="5" customFormat="1" ht="104.4" customHeight="1" x14ac:dyDescent="0.25">
      <c r="A106" s="9" t="s">
        <v>164</v>
      </c>
      <c r="B106" s="10" t="s">
        <v>27</v>
      </c>
      <c r="C106" s="10" t="s">
        <v>26</v>
      </c>
      <c r="D106" s="10" t="s">
        <v>28</v>
      </c>
      <c r="E106" s="10" t="s">
        <v>132</v>
      </c>
      <c r="F106" s="10" t="s">
        <v>28</v>
      </c>
      <c r="G106" s="10" t="s">
        <v>1</v>
      </c>
      <c r="H106" s="10" t="s">
        <v>24</v>
      </c>
      <c r="I106" s="18">
        <v>160300</v>
      </c>
      <c r="J106" s="18">
        <v>72600</v>
      </c>
      <c r="K106" s="18">
        <v>56000</v>
      </c>
    </row>
    <row r="107" spans="1:11" s="5" customFormat="1" ht="93" customHeight="1" x14ac:dyDescent="0.25">
      <c r="A107" s="9" t="s">
        <v>165</v>
      </c>
      <c r="B107" s="10" t="s">
        <v>27</v>
      </c>
      <c r="C107" s="10" t="s">
        <v>26</v>
      </c>
      <c r="D107" s="10" t="s">
        <v>28</v>
      </c>
      <c r="E107" s="10" t="s">
        <v>131</v>
      </c>
      <c r="F107" s="10" t="s">
        <v>28</v>
      </c>
      <c r="G107" s="10" t="s">
        <v>1</v>
      </c>
      <c r="H107" s="10" t="s">
        <v>24</v>
      </c>
      <c r="I107" s="8">
        <f>I108</f>
        <v>625944.72</v>
      </c>
      <c r="J107" s="8">
        <f>J108</f>
        <v>141300</v>
      </c>
      <c r="K107" s="8">
        <f t="shared" ref="K107" si="47">K108</f>
        <v>144000</v>
      </c>
    </row>
    <row r="108" spans="1:11" s="5" customFormat="1" ht="111.6" customHeight="1" x14ac:dyDescent="0.25">
      <c r="A108" s="9" t="s">
        <v>166</v>
      </c>
      <c r="B108" s="10" t="s">
        <v>27</v>
      </c>
      <c r="C108" s="10" t="s">
        <v>26</v>
      </c>
      <c r="D108" s="10" t="s">
        <v>28</v>
      </c>
      <c r="E108" s="10">
        <v>203</v>
      </c>
      <c r="F108" s="10" t="s">
        <v>28</v>
      </c>
      <c r="G108" s="10" t="s">
        <v>1</v>
      </c>
      <c r="H108" s="10" t="s">
        <v>24</v>
      </c>
      <c r="I108" s="8">
        <v>625944.72</v>
      </c>
      <c r="J108" s="8">
        <v>141300</v>
      </c>
      <c r="K108" s="8">
        <v>144000</v>
      </c>
    </row>
    <row r="109" spans="1:11" s="5" customFormat="1" ht="44.4" customHeight="1" x14ac:dyDescent="0.25">
      <c r="A109" s="9" t="s">
        <v>233</v>
      </c>
      <c r="B109" s="10" t="s">
        <v>27</v>
      </c>
      <c r="C109" s="10" t="s">
        <v>26</v>
      </c>
      <c r="D109" s="10" t="s">
        <v>127</v>
      </c>
      <c r="E109" s="10" t="s">
        <v>3</v>
      </c>
      <c r="F109" s="10" t="s">
        <v>2</v>
      </c>
      <c r="G109" s="10" t="s">
        <v>1</v>
      </c>
      <c r="H109" s="10" t="s">
        <v>24</v>
      </c>
      <c r="I109" s="8">
        <v>5721.93</v>
      </c>
      <c r="J109" s="8">
        <v>0</v>
      </c>
      <c r="K109" s="8">
        <v>0</v>
      </c>
    </row>
    <row r="110" spans="1:11" s="5" customFormat="1" ht="93.6" customHeight="1" x14ac:dyDescent="0.25">
      <c r="A110" s="9" t="s">
        <v>234</v>
      </c>
      <c r="B110" s="10" t="s">
        <v>27</v>
      </c>
      <c r="C110" s="10" t="s">
        <v>26</v>
      </c>
      <c r="D110" s="10" t="s">
        <v>127</v>
      </c>
      <c r="E110" s="10" t="s">
        <v>12</v>
      </c>
      <c r="F110" s="10" t="s">
        <v>2</v>
      </c>
      <c r="G110" s="10" t="s">
        <v>1</v>
      </c>
      <c r="H110" s="10" t="s">
        <v>24</v>
      </c>
      <c r="I110" s="8">
        <v>5721.93</v>
      </c>
      <c r="J110" s="8">
        <v>0</v>
      </c>
      <c r="K110" s="8">
        <v>0</v>
      </c>
    </row>
    <row r="111" spans="1:11" s="5" customFormat="1" ht="100.8" customHeight="1" x14ac:dyDescent="0.25">
      <c r="A111" s="9" t="s">
        <v>235</v>
      </c>
      <c r="B111" s="10" t="s">
        <v>27</v>
      </c>
      <c r="C111" s="10" t="s">
        <v>26</v>
      </c>
      <c r="D111" s="10" t="s">
        <v>127</v>
      </c>
      <c r="E111" s="10" t="s">
        <v>236</v>
      </c>
      <c r="F111" s="10" t="s">
        <v>28</v>
      </c>
      <c r="G111" s="10" t="s">
        <v>1</v>
      </c>
      <c r="H111" s="10" t="s">
        <v>24</v>
      </c>
      <c r="I111" s="8">
        <v>5721.93</v>
      </c>
      <c r="J111" s="8">
        <v>0</v>
      </c>
      <c r="K111" s="8">
        <v>0</v>
      </c>
    </row>
    <row r="112" spans="1:11" s="5" customFormat="1" ht="18" x14ac:dyDescent="0.25">
      <c r="A112" s="9" t="s">
        <v>176</v>
      </c>
      <c r="B112" s="10" t="s">
        <v>27</v>
      </c>
      <c r="C112" s="10" t="s">
        <v>26</v>
      </c>
      <c r="D112" s="10" t="s">
        <v>59</v>
      </c>
      <c r="E112" s="10" t="s">
        <v>3</v>
      </c>
      <c r="F112" s="10" t="s">
        <v>28</v>
      </c>
      <c r="G112" s="10" t="s">
        <v>1</v>
      </c>
      <c r="H112" s="10" t="s">
        <v>24</v>
      </c>
      <c r="I112" s="8">
        <f>I113</f>
        <v>561471.72</v>
      </c>
      <c r="J112" s="8">
        <f t="shared" ref="J112:K112" si="48">J113</f>
        <v>8800</v>
      </c>
      <c r="K112" s="8">
        <f t="shared" si="48"/>
        <v>8800</v>
      </c>
    </row>
    <row r="113" spans="1:11" s="5" customFormat="1" ht="144" x14ac:dyDescent="0.25">
      <c r="A113" s="9" t="s">
        <v>177</v>
      </c>
      <c r="B113" s="10" t="s">
        <v>27</v>
      </c>
      <c r="C113" s="10" t="s">
        <v>26</v>
      </c>
      <c r="D113" s="10" t="s">
        <v>59</v>
      </c>
      <c r="E113" s="10" t="s">
        <v>25</v>
      </c>
      <c r="F113" s="10" t="s">
        <v>28</v>
      </c>
      <c r="G113" s="10" t="s">
        <v>1</v>
      </c>
      <c r="H113" s="10" t="s">
        <v>24</v>
      </c>
      <c r="I113" s="8">
        <v>561471.72</v>
      </c>
      <c r="J113" s="8">
        <v>8800</v>
      </c>
      <c r="K113" s="8">
        <v>8800</v>
      </c>
    </row>
    <row r="114" spans="1:11" s="5" customFormat="1" ht="18" x14ac:dyDescent="0.25">
      <c r="A114" s="9" t="s">
        <v>23</v>
      </c>
      <c r="B114" s="15" t="s">
        <v>6</v>
      </c>
      <c r="C114" s="15" t="s">
        <v>2</v>
      </c>
      <c r="D114" s="15" t="s">
        <v>2</v>
      </c>
      <c r="E114" s="15" t="s">
        <v>3</v>
      </c>
      <c r="F114" s="15" t="s">
        <v>2</v>
      </c>
      <c r="G114" s="15" t="s">
        <v>1</v>
      </c>
      <c r="H114" s="14" t="s">
        <v>3</v>
      </c>
      <c r="I114" s="8">
        <f>I115+I123</f>
        <v>474402545.38999999</v>
      </c>
      <c r="J114" s="8">
        <f t="shared" ref="J114:K114" si="49">J115+J123</f>
        <v>362244693.81</v>
      </c>
      <c r="K114" s="8">
        <f t="shared" si="49"/>
        <v>245716696.97999999</v>
      </c>
    </row>
    <row r="115" spans="1:11" s="5" customFormat="1" ht="54" x14ac:dyDescent="0.25">
      <c r="A115" s="9" t="s">
        <v>22</v>
      </c>
      <c r="B115" s="15" t="s">
        <v>6</v>
      </c>
      <c r="C115" s="15" t="s">
        <v>7</v>
      </c>
      <c r="D115" s="15" t="s">
        <v>2</v>
      </c>
      <c r="E115" s="15" t="s">
        <v>3</v>
      </c>
      <c r="F115" s="15" t="s">
        <v>2</v>
      </c>
      <c r="G115" s="15" t="s">
        <v>1</v>
      </c>
      <c r="H115" s="14" t="s">
        <v>3</v>
      </c>
      <c r="I115" s="8">
        <f>I116+I138+I147</f>
        <v>352020483.57999998</v>
      </c>
      <c r="J115" s="8">
        <f>J116+J138+J147</f>
        <v>235773441.09999999</v>
      </c>
      <c r="K115" s="8">
        <f>K116+K138+K147</f>
        <v>234451089.03999999</v>
      </c>
    </row>
    <row r="116" spans="1:11" s="5" customFormat="1" ht="36" x14ac:dyDescent="0.25">
      <c r="A116" s="9" t="s">
        <v>126</v>
      </c>
      <c r="B116" s="11" t="s">
        <v>6</v>
      </c>
      <c r="C116" s="11" t="s">
        <v>7</v>
      </c>
      <c r="D116" s="11" t="s">
        <v>127</v>
      </c>
      <c r="E116" s="11" t="s">
        <v>3</v>
      </c>
      <c r="F116" s="11" t="s">
        <v>2</v>
      </c>
      <c r="G116" s="11" t="s">
        <v>1</v>
      </c>
      <c r="H116" s="11" t="s">
        <v>75</v>
      </c>
      <c r="I116" s="8">
        <f>I117+I119+I121</f>
        <v>88253543.430000007</v>
      </c>
      <c r="J116" s="8">
        <f t="shared" ref="J116:K116" si="50">J117+J119+J121</f>
        <v>19945324</v>
      </c>
      <c r="K116" s="8">
        <f t="shared" si="50"/>
        <v>18472438</v>
      </c>
    </row>
    <row r="117" spans="1:11" s="5" customFormat="1" ht="18" x14ac:dyDescent="0.25">
      <c r="A117" s="9" t="s">
        <v>174</v>
      </c>
      <c r="B117" s="15" t="s">
        <v>6</v>
      </c>
      <c r="C117" s="15" t="s">
        <v>7</v>
      </c>
      <c r="D117" s="15" t="s">
        <v>20</v>
      </c>
      <c r="E117" s="15" t="s">
        <v>21</v>
      </c>
      <c r="F117" s="11" t="s">
        <v>2</v>
      </c>
      <c r="G117" s="15" t="s">
        <v>1</v>
      </c>
      <c r="H117" s="14" t="s">
        <v>75</v>
      </c>
      <c r="I117" s="8">
        <f>I118</f>
        <v>53465060</v>
      </c>
      <c r="J117" s="8">
        <f t="shared" ref="J117:K117" si="51">J118</f>
        <v>19945324</v>
      </c>
      <c r="K117" s="8">
        <f t="shared" si="51"/>
        <v>18472438</v>
      </c>
    </row>
    <row r="118" spans="1:11" s="5" customFormat="1" ht="54" x14ac:dyDescent="0.25">
      <c r="A118" s="9" t="s">
        <v>143</v>
      </c>
      <c r="B118" s="15" t="s">
        <v>6</v>
      </c>
      <c r="C118" s="15" t="s">
        <v>7</v>
      </c>
      <c r="D118" s="15" t="s">
        <v>20</v>
      </c>
      <c r="E118" s="15" t="s">
        <v>21</v>
      </c>
      <c r="F118" s="15" t="s">
        <v>4</v>
      </c>
      <c r="G118" s="15" t="s">
        <v>1</v>
      </c>
      <c r="H118" s="14" t="s">
        <v>75</v>
      </c>
      <c r="I118" s="24">
        <v>53465060</v>
      </c>
      <c r="J118" s="24">
        <v>19945324</v>
      </c>
      <c r="K118" s="24">
        <v>18472438</v>
      </c>
    </row>
    <row r="119" spans="1:11" s="5" customFormat="1" ht="36" x14ac:dyDescent="0.25">
      <c r="A119" s="9" t="s">
        <v>198</v>
      </c>
      <c r="B119" s="15" t="s">
        <v>6</v>
      </c>
      <c r="C119" s="15" t="s">
        <v>7</v>
      </c>
      <c r="D119" s="15" t="s">
        <v>20</v>
      </c>
      <c r="E119" s="10" t="s">
        <v>197</v>
      </c>
      <c r="F119" s="11" t="s">
        <v>2</v>
      </c>
      <c r="G119" s="15" t="s">
        <v>1</v>
      </c>
      <c r="H119" s="14" t="s">
        <v>75</v>
      </c>
      <c r="I119" s="24">
        <f>I120</f>
        <v>18333057</v>
      </c>
      <c r="J119" s="24">
        <f t="shared" ref="J119:K121" si="52">J120</f>
        <v>0</v>
      </c>
      <c r="K119" s="24">
        <f t="shared" si="52"/>
        <v>0</v>
      </c>
    </row>
    <row r="120" spans="1:11" s="5" customFormat="1" ht="36" x14ac:dyDescent="0.25">
      <c r="A120" s="9" t="s">
        <v>199</v>
      </c>
      <c r="B120" s="15" t="s">
        <v>6</v>
      </c>
      <c r="C120" s="15" t="s">
        <v>7</v>
      </c>
      <c r="D120" s="15" t="s">
        <v>20</v>
      </c>
      <c r="E120" s="10" t="s">
        <v>197</v>
      </c>
      <c r="F120" s="15" t="s">
        <v>4</v>
      </c>
      <c r="G120" s="15" t="s">
        <v>1</v>
      </c>
      <c r="H120" s="14" t="s">
        <v>75</v>
      </c>
      <c r="I120" s="24">
        <v>18333057</v>
      </c>
      <c r="J120" s="24">
        <v>0</v>
      </c>
      <c r="K120" s="24">
        <v>0</v>
      </c>
    </row>
    <row r="121" spans="1:11" s="5" customFormat="1" ht="18" x14ac:dyDescent="0.25">
      <c r="A121" s="9" t="s">
        <v>220</v>
      </c>
      <c r="B121" s="15" t="s">
        <v>6</v>
      </c>
      <c r="C121" s="15" t="s">
        <v>7</v>
      </c>
      <c r="D121" s="15">
        <v>19</v>
      </c>
      <c r="E121" s="10" t="s">
        <v>193</v>
      </c>
      <c r="F121" s="10" t="s">
        <v>2</v>
      </c>
      <c r="G121" s="15" t="s">
        <v>1</v>
      </c>
      <c r="H121" s="14" t="s">
        <v>75</v>
      </c>
      <c r="I121" s="24">
        <f>I122</f>
        <v>16455426.43</v>
      </c>
      <c r="J121" s="24">
        <f t="shared" si="52"/>
        <v>0</v>
      </c>
      <c r="K121" s="24">
        <f t="shared" si="52"/>
        <v>0</v>
      </c>
    </row>
    <row r="122" spans="1:11" s="5" customFormat="1" ht="18" x14ac:dyDescent="0.25">
      <c r="A122" s="9" t="s">
        <v>219</v>
      </c>
      <c r="B122" s="15" t="s">
        <v>6</v>
      </c>
      <c r="C122" s="15" t="s">
        <v>7</v>
      </c>
      <c r="D122" s="15">
        <v>19</v>
      </c>
      <c r="E122" s="10" t="s">
        <v>193</v>
      </c>
      <c r="F122" s="15" t="s">
        <v>4</v>
      </c>
      <c r="G122" s="15" t="s">
        <v>1</v>
      </c>
      <c r="H122" s="14" t="s">
        <v>75</v>
      </c>
      <c r="I122" s="24">
        <v>16455426.43</v>
      </c>
      <c r="J122" s="24">
        <v>0</v>
      </c>
      <c r="K122" s="24">
        <v>0</v>
      </c>
    </row>
    <row r="123" spans="1:11" s="5" customFormat="1" ht="36" x14ac:dyDescent="0.25">
      <c r="A123" s="9" t="s">
        <v>194</v>
      </c>
      <c r="B123" s="15" t="s">
        <v>6</v>
      </c>
      <c r="C123" s="15" t="s">
        <v>7</v>
      </c>
      <c r="D123" s="15">
        <v>20</v>
      </c>
      <c r="E123" s="11" t="s">
        <v>3</v>
      </c>
      <c r="F123" s="15" t="s">
        <v>2</v>
      </c>
      <c r="G123" s="15" t="s">
        <v>1</v>
      </c>
      <c r="H123" s="14" t="s">
        <v>75</v>
      </c>
      <c r="I123" s="24">
        <f>I124+I126+I128+I130+I132+I134+I136</f>
        <v>122382061.81</v>
      </c>
      <c r="J123" s="24">
        <f t="shared" ref="J123:K123" si="53">J124+J126+J128+J130+J132+J134+J136</f>
        <v>126471252.70999999</v>
      </c>
      <c r="K123" s="24">
        <f t="shared" si="53"/>
        <v>11265607.940000001</v>
      </c>
    </row>
    <row r="124" spans="1:11" s="5" customFormat="1" ht="72" x14ac:dyDescent="0.25">
      <c r="A124" s="9" t="s">
        <v>200</v>
      </c>
      <c r="B124" s="15" t="s">
        <v>6</v>
      </c>
      <c r="C124" s="15" t="s">
        <v>7</v>
      </c>
      <c r="D124" s="15">
        <v>25</v>
      </c>
      <c r="E124" s="10" t="s">
        <v>201</v>
      </c>
      <c r="F124" s="15" t="s">
        <v>2</v>
      </c>
      <c r="G124" s="15" t="s">
        <v>1</v>
      </c>
      <c r="H124" s="14" t="s">
        <v>75</v>
      </c>
      <c r="I124" s="8">
        <f>I125</f>
        <v>2445440.4300000002</v>
      </c>
      <c r="J124" s="8">
        <f t="shared" ref="J124:K124" si="54">J125</f>
        <v>2445440.4300000002</v>
      </c>
      <c r="K124" s="8">
        <f t="shared" si="54"/>
        <v>2956078.04</v>
      </c>
    </row>
    <row r="125" spans="1:11" s="5" customFormat="1" ht="90" x14ac:dyDescent="0.25">
      <c r="A125" s="9" t="s">
        <v>202</v>
      </c>
      <c r="B125" s="15" t="s">
        <v>6</v>
      </c>
      <c r="C125" s="15" t="s">
        <v>7</v>
      </c>
      <c r="D125" s="15">
        <v>25</v>
      </c>
      <c r="E125" s="10" t="s">
        <v>201</v>
      </c>
      <c r="F125" s="15" t="s">
        <v>4</v>
      </c>
      <c r="G125" s="15" t="s">
        <v>1</v>
      </c>
      <c r="H125" s="14" t="s">
        <v>75</v>
      </c>
      <c r="I125" s="8">
        <v>2445440.4300000002</v>
      </c>
      <c r="J125" s="8">
        <v>2445440.4300000002</v>
      </c>
      <c r="K125" s="8">
        <v>2956078.04</v>
      </c>
    </row>
    <row r="126" spans="1:11" s="5" customFormat="1" ht="72" x14ac:dyDescent="0.25">
      <c r="A126" s="9" t="s">
        <v>203</v>
      </c>
      <c r="B126" s="15" t="s">
        <v>6</v>
      </c>
      <c r="C126" s="15" t="s">
        <v>7</v>
      </c>
      <c r="D126" s="15">
        <v>25</v>
      </c>
      <c r="E126" s="15">
        <v>304</v>
      </c>
      <c r="F126" s="15" t="s">
        <v>2</v>
      </c>
      <c r="G126" s="15" t="s">
        <v>1</v>
      </c>
      <c r="H126" s="14" t="s">
        <v>75</v>
      </c>
      <c r="I126" s="8">
        <f>I127</f>
        <v>7149794.4199999999</v>
      </c>
      <c r="J126" s="8">
        <f t="shared" ref="J126:K126" si="55">J127</f>
        <v>8606153.5399999991</v>
      </c>
      <c r="K126" s="8">
        <f t="shared" si="55"/>
        <v>8309529.9000000004</v>
      </c>
    </row>
    <row r="127" spans="1:11" s="5" customFormat="1" ht="90" x14ac:dyDescent="0.25">
      <c r="A127" s="9" t="s">
        <v>204</v>
      </c>
      <c r="B127" s="15" t="s">
        <v>6</v>
      </c>
      <c r="C127" s="15" t="s">
        <v>7</v>
      </c>
      <c r="D127" s="15">
        <v>25</v>
      </c>
      <c r="E127" s="15">
        <v>304</v>
      </c>
      <c r="F127" s="15" t="s">
        <v>4</v>
      </c>
      <c r="G127" s="15" t="s">
        <v>1</v>
      </c>
      <c r="H127" s="14" t="s">
        <v>75</v>
      </c>
      <c r="I127" s="8">
        <v>7149794.4199999999</v>
      </c>
      <c r="J127" s="8">
        <v>8606153.5399999991</v>
      </c>
      <c r="K127" s="8">
        <v>8309529.9000000004</v>
      </c>
    </row>
    <row r="128" spans="1:11" s="5" customFormat="1" ht="54" x14ac:dyDescent="0.25">
      <c r="A128" s="9" t="s">
        <v>205</v>
      </c>
      <c r="B128" s="15" t="s">
        <v>6</v>
      </c>
      <c r="C128" s="15" t="s">
        <v>7</v>
      </c>
      <c r="D128" s="15">
        <v>25</v>
      </c>
      <c r="E128" s="10" t="s">
        <v>206</v>
      </c>
      <c r="F128" s="15" t="s">
        <v>2</v>
      </c>
      <c r="G128" s="15" t="s">
        <v>1</v>
      </c>
      <c r="H128" s="14" t="s">
        <v>75</v>
      </c>
      <c r="I128" s="8">
        <f>I129</f>
        <v>700000</v>
      </c>
      <c r="J128" s="8">
        <f t="shared" ref="J128:K130" si="56">J129</f>
        <v>0</v>
      </c>
      <c r="K128" s="8">
        <f t="shared" si="56"/>
        <v>0</v>
      </c>
    </row>
    <row r="129" spans="1:11" s="5" customFormat="1" ht="72" x14ac:dyDescent="0.25">
      <c r="A129" s="9" t="s">
        <v>207</v>
      </c>
      <c r="B129" s="15" t="s">
        <v>6</v>
      </c>
      <c r="C129" s="15" t="s">
        <v>7</v>
      </c>
      <c r="D129" s="15">
        <v>25</v>
      </c>
      <c r="E129" s="10" t="s">
        <v>206</v>
      </c>
      <c r="F129" s="15" t="s">
        <v>4</v>
      </c>
      <c r="G129" s="15" t="s">
        <v>1</v>
      </c>
      <c r="H129" s="14" t="s">
        <v>75</v>
      </c>
      <c r="I129" s="8">
        <v>700000</v>
      </c>
      <c r="J129" s="8">
        <v>0</v>
      </c>
      <c r="K129" s="8">
        <v>0</v>
      </c>
    </row>
    <row r="130" spans="1:11" s="5" customFormat="1" ht="36" x14ac:dyDescent="0.25">
      <c r="A130" s="9" t="s">
        <v>212</v>
      </c>
      <c r="B130" s="15" t="s">
        <v>6</v>
      </c>
      <c r="C130" s="15" t="s">
        <v>7</v>
      </c>
      <c r="D130" s="15">
        <v>25</v>
      </c>
      <c r="E130" s="10" t="s">
        <v>211</v>
      </c>
      <c r="F130" s="15" t="s">
        <v>2</v>
      </c>
      <c r="G130" s="15" t="s">
        <v>1</v>
      </c>
      <c r="H130" s="14" t="s">
        <v>75</v>
      </c>
      <c r="I130" s="8">
        <f>I131</f>
        <v>1082899.75</v>
      </c>
      <c r="J130" s="8">
        <f t="shared" si="56"/>
        <v>0</v>
      </c>
      <c r="K130" s="8">
        <f t="shared" si="56"/>
        <v>0</v>
      </c>
    </row>
    <row r="131" spans="1:11" s="5" customFormat="1" ht="46.2" customHeight="1" x14ac:dyDescent="0.25">
      <c r="A131" s="9" t="s">
        <v>213</v>
      </c>
      <c r="B131" s="15" t="s">
        <v>6</v>
      </c>
      <c r="C131" s="15" t="s">
        <v>7</v>
      </c>
      <c r="D131" s="15">
        <v>25</v>
      </c>
      <c r="E131" s="10" t="s">
        <v>211</v>
      </c>
      <c r="F131" s="15" t="s">
        <v>4</v>
      </c>
      <c r="G131" s="15" t="s">
        <v>1</v>
      </c>
      <c r="H131" s="14" t="s">
        <v>75</v>
      </c>
      <c r="I131" s="8">
        <v>1082899.75</v>
      </c>
      <c r="J131" s="8">
        <v>0</v>
      </c>
      <c r="K131" s="8">
        <v>0</v>
      </c>
    </row>
    <row r="132" spans="1:11" s="5" customFormat="1" ht="18" x14ac:dyDescent="0.25">
      <c r="A132" s="9" t="s">
        <v>208</v>
      </c>
      <c r="B132" s="15" t="s">
        <v>6</v>
      </c>
      <c r="C132" s="15" t="s">
        <v>7</v>
      </c>
      <c r="D132" s="15">
        <v>25</v>
      </c>
      <c r="E132" s="10" t="s">
        <v>209</v>
      </c>
      <c r="F132" s="15" t="s">
        <v>2</v>
      </c>
      <c r="G132" s="15" t="s">
        <v>1</v>
      </c>
      <c r="H132" s="14" t="s">
        <v>75</v>
      </c>
      <c r="I132" s="8">
        <f>I133</f>
        <v>172884.33</v>
      </c>
      <c r="J132" s="8">
        <f t="shared" ref="J132:K132" si="57">J133</f>
        <v>0</v>
      </c>
      <c r="K132" s="8">
        <f t="shared" si="57"/>
        <v>0</v>
      </c>
    </row>
    <row r="133" spans="1:11" s="5" customFormat="1" ht="36" x14ac:dyDescent="0.25">
      <c r="A133" s="9" t="s">
        <v>210</v>
      </c>
      <c r="B133" s="15" t="s">
        <v>6</v>
      </c>
      <c r="C133" s="15" t="s">
        <v>7</v>
      </c>
      <c r="D133" s="15">
        <v>25</v>
      </c>
      <c r="E133" s="10" t="s">
        <v>209</v>
      </c>
      <c r="F133" s="15" t="s">
        <v>4</v>
      </c>
      <c r="G133" s="15" t="s">
        <v>1</v>
      </c>
      <c r="H133" s="14" t="s">
        <v>75</v>
      </c>
      <c r="I133" s="8">
        <v>172884.33</v>
      </c>
      <c r="J133" s="8">
        <v>0</v>
      </c>
      <c r="K133" s="8">
        <v>0</v>
      </c>
    </row>
    <row r="134" spans="1:11" s="5" customFormat="1" ht="43.2" customHeight="1" x14ac:dyDescent="0.25">
      <c r="A134" s="9" t="s">
        <v>226</v>
      </c>
      <c r="B134" s="15" t="s">
        <v>6</v>
      </c>
      <c r="C134" s="15" t="s">
        <v>7</v>
      </c>
      <c r="D134" s="15">
        <v>25</v>
      </c>
      <c r="E134" s="10" t="s">
        <v>224</v>
      </c>
      <c r="F134" s="15" t="s">
        <v>2</v>
      </c>
      <c r="G134" s="15" t="s">
        <v>1</v>
      </c>
      <c r="H134" s="14" t="s">
        <v>75</v>
      </c>
      <c r="I134" s="8">
        <f>I135</f>
        <v>0</v>
      </c>
      <c r="J134" s="8">
        <f t="shared" ref="J134:J136" si="58">J135</f>
        <v>88903309.739999995</v>
      </c>
      <c r="K134" s="24">
        <f t="shared" ref="K134:K136" si="59">K135</f>
        <v>0</v>
      </c>
    </row>
    <row r="135" spans="1:11" s="5" customFormat="1" ht="45" customHeight="1" x14ac:dyDescent="0.25">
      <c r="A135" s="9" t="s">
        <v>225</v>
      </c>
      <c r="B135" s="15" t="s">
        <v>6</v>
      </c>
      <c r="C135" s="15" t="s">
        <v>7</v>
      </c>
      <c r="D135" s="15">
        <v>25</v>
      </c>
      <c r="E135" s="10" t="s">
        <v>224</v>
      </c>
      <c r="F135" s="15">
        <v>5</v>
      </c>
      <c r="G135" s="15" t="s">
        <v>1</v>
      </c>
      <c r="H135" s="14" t="s">
        <v>75</v>
      </c>
      <c r="I135" s="8">
        <v>0</v>
      </c>
      <c r="J135" s="8">
        <v>88903309.739999995</v>
      </c>
      <c r="K135" s="8">
        <v>0</v>
      </c>
    </row>
    <row r="136" spans="1:11" s="5" customFormat="1" ht="18" x14ac:dyDescent="0.25">
      <c r="A136" s="9" t="s">
        <v>195</v>
      </c>
      <c r="B136" s="15" t="s">
        <v>6</v>
      </c>
      <c r="C136" s="15" t="s">
        <v>7</v>
      </c>
      <c r="D136" s="15">
        <v>29</v>
      </c>
      <c r="E136" s="10" t="s">
        <v>193</v>
      </c>
      <c r="F136" s="15" t="s">
        <v>2</v>
      </c>
      <c r="G136" s="15" t="s">
        <v>1</v>
      </c>
      <c r="H136" s="14" t="s">
        <v>75</v>
      </c>
      <c r="I136" s="8">
        <f>I137</f>
        <v>110831042.88</v>
      </c>
      <c r="J136" s="8">
        <f t="shared" si="58"/>
        <v>26516349</v>
      </c>
      <c r="K136" s="24">
        <f t="shared" si="59"/>
        <v>0</v>
      </c>
    </row>
    <row r="137" spans="1:11" s="5" customFormat="1" ht="18" x14ac:dyDescent="0.25">
      <c r="A137" s="9" t="s">
        <v>196</v>
      </c>
      <c r="B137" s="15" t="s">
        <v>6</v>
      </c>
      <c r="C137" s="15" t="s">
        <v>7</v>
      </c>
      <c r="D137" s="15">
        <v>29</v>
      </c>
      <c r="E137" s="10" t="s">
        <v>193</v>
      </c>
      <c r="F137" s="15" t="s">
        <v>4</v>
      </c>
      <c r="G137" s="15" t="s">
        <v>1</v>
      </c>
      <c r="H137" s="14" t="s">
        <v>75</v>
      </c>
      <c r="I137" s="8">
        <v>110831042.88</v>
      </c>
      <c r="J137" s="24">
        <v>26516349</v>
      </c>
      <c r="K137" s="24">
        <v>0</v>
      </c>
    </row>
    <row r="138" spans="1:11" s="5" customFormat="1" ht="36" x14ac:dyDescent="0.25">
      <c r="A138" s="12" t="s">
        <v>117</v>
      </c>
      <c r="B138" s="15" t="s">
        <v>6</v>
      </c>
      <c r="C138" s="15" t="s">
        <v>7</v>
      </c>
      <c r="D138" s="15" t="s">
        <v>15</v>
      </c>
      <c r="E138" s="11" t="s">
        <v>3</v>
      </c>
      <c r="F138" s="15" t="s">
        <v>2</v>
      </c>
      <c r="G138" s="15" t="s">
        <v>1</v>
      </c>
      <c r="H138" s="14" t="s">
        <v>75</v>
      </c>
      <c r="I138" s="8">
        <f>I139+I141+I143+I145</f>
        <v>240580896.50999999</v>
      </c>
      <c r="J138" s="8">
        <f t="shared" ref="J138:K138" si="60">J139+J141+J143+J145</f>
        <v>201472168.09999999</v>
      </c>
      <c r="K138" s="8">
        <f t="shared" si="60"/>
        <v>201622702.03999999</v>
      </c>
    </row>
    <row r="139" spans="1:11" s="5" customFormat="1" ht="48" customHeight="1" x14ac:dyDescent="0.25">
      <c r="A139" s="12" t="s">
        <v>116</v>
      </c>
      <c r="B139" s="15" t="s">
        <v>6</v>
      </c>
      <c r="C139" s="15" t="s">
        <v>7</v>
      </c>
      <c r="D139" s="15" t="s">
        <v>15</v>
      </c>
      <c r="E139" s="15" t="s">
        <v>18</v>
      </c>
      <c r="F139" s="15" t="s">
        <v>2</v>
      </c>
      <c r="G139" s="15" t="s">
        <v>1</v>
      </c>
      <c r="H139" s="14" t="s">
        <v>75</v>
      </c>
      <c r="I139" s="8">
        <f>I140</f>
        <v>235503033.69</v>
      </c>
      <c r="J139" s="8">
        <f t="shared" ref="J139:K139" si="61">J140</f>
        <v>196238959.91999999</v>
      </c>
      <c r="K139" s="8">
        <f t="shared" si="61"/>
        <v>196262070.78999999</v>
      </c>
    </row>
    <row r="140" spans="1:11" s="5" customFormat="1" ht="42.6" customHeight="1" x14ac:dyDescent="0.25">
      <c r="A140" s="9" t="s">
        <v>19</v>
      </c>
      <c r="B140" s="15" t="s">
        <v>6</v>
      </c>
      <c r="C140" s="15" t="s">
        <v>7</v>
      </c>
      <c r="D140" s="15" t="s">
        <v>15</v>
      </c>
      <c r="E140" s="15" t="s">
        <v>18</v>
      </c>
      <c r="F140" s="15" t="s">
        <v>4</v>
      </c>
      <c r="G140" s="15" t="s">
        <v>1</v>
      </c>
      <c r="H140" s="14" t="s">
        <v>75</v>
      </c>
      <c r="I140" s="8">
        <v>235503033.69</v>
      </c>
      <c r="J140" s="8">
        <v>196238959.91999999</v>
      </c>
      <c r="K140" s="8">
        <v>196262070.78999999</v>
      </c>
    </row>
    <row r="141" spans="1:11" s="5" customFormat="1" ht="55.8" customHeight="1" x14ac:dyDescent="0.25">
      <c r="A141" s="9" t="s">
        <v>179</v>
      </c>
      <c r="B141" s="15" t="s">
        <v>6</v>
      </c>
      <c r="C141" s="15" t="s">
        <v>7</v>
      </c>
      <c r="D141" s="15" t="s">
        <v>15</v>
      </c>
      <c r="E141" s="15" t="s">
        <v>17</v>
      </c>
      <c r="F141" s="15" t="s">
        <v>2</v>
      </c>
      <c r="G141" s="15" t="s">
        <v>1</v>
      </c>
      <c r="H141" s="14" t="s">
        <v>75</v>
      </c>
      <c r="I141" s="8">
        <f>I142</f>
        <v>4527251</v>
      </c>
      <c r="J141" s="8">
        <f>J142</f>
        <v>3663487</v>
      </c>
      <c r="K141" s="8">
        <f>K142</f>
        <v>3663487</v>
      </c>
    </row>
    <row r="142" spans="1:11" s="5" customFormat="1" ht="72" x14ac:dyDescent="0.25">
      <c r="A142" s="9" t="s">
        <v>180</v>
      </c>
      <c r="B142" s="15">
        <v>2</v>
      </c>
      <c r="C142" s="15" t="s">
        <v>7</v>
      </c>
      <c r="D142" s="15" t="s">
        <v>15</v>
      </c>
      <c r="E142" s="15" t="s">
        <v>17</v>
      </c>
      <c r="F142" s="15" t="s">
        <v>4</v>
      </c>
      <c r="G142" s="15" t="s">
        <v>1</v>
      </c>
      <c r="H142" s="14" t="s">
        <v>75</v>
      </c>
      <c r="I142" s="8">
        <v>4527251</v>
      </c>
      <c r="J142" s="8">
        <v>3663487</v>
      </c>
      <c r="K142" s="8">
        <v>3663487</v>
      </c>
    </row>
    <row r="143" spans="1:11" s="5" customFormat="1" ht="90" x14ac:dyDescent="0.25">
      <c r="A143" s="12" t="s">
        <v>115</v>
      </c>
      <c r="B143" s="15" t="s">
        <v>6</v>
      </c>
      <c r="C143" s="15" t="s">
        <v>7</v>
      </c>
      <c r="D143" s="15" t="s">
        <v>15</v>
      </c>
      <c r="E143" s="15" t="s">
        <v>14</v>
      </c>
      <c r="F143" s="15" t="s">
        <v>2</v>
      </c>
      <c r="G143" s="15" t="s">
        <v>1</v>
      </c>
      <c r="H143" s="14" t="s">
        <v>75</v>
      </c>
      <c r="I143" s="8">
        <f>I144</f>
        <v>550259</v>
      </c>
      <c r="J143" s="8">
        <f t="shared" ref="J143:K143" si="62">J144</f>
        <v>1569252</v>
      </c>
      <c r="K143" s="8">
        <f t="shared" si="62"/>
        <v>1631973</v>
      </c>
    </row>
    <row r="144" spans="1:11" s="5" customFormat="1" ht="90" x14ac:dyDescent="0.25">
      <c r="A144" s="9" t="s">
        <v>16</v>
      </c>
      <c r="B144" s="15" t="s">
        <v>6</v>
      </c>
      <c r="C144" s="15" t="s">
        <v>7</v>
      </c>
      <c r="D144" s="15" t="s">
        <v>15</v>
      </c>
      <c r="E144" s="15" t="s">
        <v>14</v>
      </c>
      <c r="F144" s="15" t="s">
        <v>4</v>
      </c>
      <c r="G144" s="15" t="s">
        <v>1</v>
      </c>
      <c r="H144" s="14" t="s">
        <v>75</v>
      </c>
      <c r="I144" s="19">
        <v>550259</v>
      </c>
      <c r="J144" s="19">
        <v>1569252</v>
      </c>
      <c r="K144" s="19">
        <v>1631973</v>
      </c>
    </row>
    <row r="145" spans="1:12" s="5" customFormat="1" ht="72" x14ac:dyDescent="0.25">
      <c r="A145" s="12" t="s">
        <v>114</v>
      </c>
      <c r="B145" s="15" t="s">
        <v>6</v>
      </c>
      <c r="C145" s="15" t="s">
        <v>7</v>
      </c>
      <c r="D145" s="15" t="s">
        <v>11</v>
      </c>
      <c r="E145" s="15" t="s">
        <v>12</v>
      </c>
      <c r="F145" s="15" t="s">
        <v>2</v>
      </c>
      <c r="G145" s="15" t="s">
        <v>1</v>
      </c>
      <c r="H145" s="14" t="s">
        <v>75</v>
      </c>
      <c r="I145" s="8">
        <f>I146</f>
        <v>352.82</v>
      </c>
      <c r="J145" s="8">
        <f t="shared" ref="J145:K145" si="63">J146</f>
        <v>469.18</v>
      </c>
      <c r="K145" s="8">
        <f t="shared" si="63"/>
        <v>65171.25</v>
      </c>
    </row>
    <row r="146" spans="1:12" s="5" customFormat="1" ht="72" x14ac:dyDescent="0.25">
      <c r="A146" s="9" t="s">
        <v>13</v>
      </c>
      <c r="B146" s="15" t="s">
        <v>6</v>
      </c>
      <c r="C146" s="15" t="s">
        <v>7</v>
      </c>
      <c r="D146" s="15" t="s">
        <v>11</v>
      </c>
      <c r="E146" s="15" t="s">
        <v>12</v>
      </c>
      <c r="F146" s="15" t="s">
        <v>4</v>
      </c>
      <c r="G146" s="15" t="s">
        <v>1</v>
      </c>
      <c r="H146" s="14" t="s">
        <v>75</v>
      </c>
      <c r="I146" s="19">
        <v>352.82</v>
      </c>
      <c r="J146" s="19">
        <v>469.18</v>
      </c>
      <c r="K146" s="19">
        <v>65171.25</v>
      </c>
    </row>
    <row r="147" spans="1:12" s="5" customFormat="1" ht="18" x14ac:dyDescent="0.25">
      <c r="A147" s="9" t="s">
        <v>113</v>
      </c>
      <c r="B147" s="15" t="s">
        <v>6</v>
      </c>
      <c r="C147" s="15" t="s">
        <v>7</v>
      </c>
      <c r="D147" s="15" t="s">
        <v>9</v>
      </c>
      <c r="E147" s="15" t="s">
        <v>3</v>
      </c>
      <c r="F147" s="15" t="s">
        <v>2</v>
      </c>
      <c r="G147" s="15" t="s">
        <v>1</v>
      </c>
      <c r="H147" s="14" t="s">
        <v>75</v>
      </c>
      <c r="I147" s="8">
        <f>I148+I150+I152+I154</f>
        <v>23186043.640000001</v>
      </c>
      <c r="J147" s="8">
        <f t="shared" ref="J147:K147" si="64">J148+J150+J152+J154</f>
        <v>14355949</v>
      </c>
      <c r="K147" s="8">
        <f t="shared" si="64"/>
        <v>14355949</v>
      </c>
    </row>
    <row r="148" spans="1:12" s="5" customFormat="1" ht="73.95" customHeight="1" x14ac:dyDescent="0.25">
      <c r="A148" s="9" t="s">
        <v>112</v>
      </c>
      <c r="B148" s="15" t="s">
        <v>6</v>
      </c>
      <c r="C148" s="15" t="s">
        <v>7</v>
      </c>
      <c r="D148" s="15" t="s">
        <v>9</v>
      </c>
      <c r="E148" s="15" t="s">
        <v>8</v>
      </c>
      <c r="F148" s="15" t="s">
        <v>2</v>
      </c>
      <c r="G148" s="15" t="s">
        <v>1</v>
      </c>
      <c r="H148" s="14" t="s">
        <v>75</v>
      </c>
      <c r="I148" s="8">
        <f>I149</f>
        <v>2684231.64</v>
      </c>
      <c r="J148" s="8">
        <v>115508</v>
      </c>
      <c r="K148" s="8">
        <v>115508</v>
      </c>
    </row>
    <row r="149" spans="1:12" s="5" customFormat="1" ht="90" x14ac:dyDescent="0.25">
      <c r="A149" s="9" t="s">
        <v>10</v>
      </c>
      <c r="B149" s="15" t="s">
        <v>6</v>
      </c>
      <c r="C149" s="15" t="s">
        <v>7</v>
      </c>
      <c r="D149" s="15" t="s">
        <v>9</v>
      </c>
      <c r="E149" s="15" t="s">
        <v>8</v>
      </c>
      <c r="F149" s="15" t="s">
        <v>4</v>
      </c>
      <c r="G149" s="15" t="s">
        <v>1</v>
      </c>
      <c r="H149" s="14" t="s">
        <v>75</v>
      </c>
      <c r="I149" s="8">
        <v>2684231.64</v>
      </c>
      <c r="J149" s="8">
        <v>115508</v>
      </c>
      <c r="K149" s="8">
        <v>115508</v>
      </c>
    </row>
    <row r="150" spans="1:12" s="5" customFormat="1" ht="180" x14ac:dyDescent="0.25">
      <c r="A150" s="9" t="s">
        <v>227</v>
      </c>
      <c r="B150" s="15" t="s">
        <v>6</v>
      </c>
      <c r="C150" s="15" t="s">
        <v>7</v>
      </c>
      <c r="D150" s="15">
        <v>45</v>
      </c>
      <c r="E150" s="10" t="s">
        <v>25</v>
      </c>
      <c r="F150" s="15" t="s">
        <v>2</v>
      </c>
      <c r="G150" s="15" t="s">
        <v>1</v>
      </c>
      <c r="H150" s="14" t="s">
        <v>75</v>
      </c>
      <c r="I150" s="8">
        <f>I151</f>
        <v>269514</v>
      </c>
      <c r="J150" s="8">
        <f t="shared" ref="J150:K152" si="65">J151</f>
        <v>0</v>
      </c>
      <c r="K150" s="8">
        <f t="shared" si="65"/>
        <v>0</v>
      </c>
    </row>
    <row r="151" spans="1:12" s="5" customFormat="1" ht="198" x14ac:dyDescent="0.25">
      <c r="A151" s="9" t="s">
        <v>228</v>
      </c>
      <c r="B151" s="15" t="s">
        <v>6</v>
      </c>
      <c r="C151" s="15" t="s">
        <v>7</v>
      </c>
      <c r="D151" s="15">
        <v>45</v>
      </c>
      <c r="E151" s="10" t="s">
        <v>25</v>
      </c>
      <c r="F151" s="15" t="s">
        <v>4</v>
      </c>
      <c r="G151" s="15" t="s">
        <v>1</v>
      </c>
      <c r="H151" s="14" t="s">
        <v>75</v>
      </c>
      <c r="I151" s="8">
        <v>269514</v>
      </c>
      <c r="J151" s="8">
        <v>0</v>
      </c>
      <c r="K151" s="8">
        <v>0</v>
      </c>
    </row>
    <row r="152" spans="1:12" s="5" customFormat="1" ht="72" x14ac:dyDescent="0.25">
      <c r="A152" s="9" t="s">
        <v>191</v>
      </c>
      <c r="B152" s="15" t="s">
        <v>6</v>
      </c>
      <c r="C152" s="15" t="s">
        <v>7</v>
      </c>
      <c r="D152" s="15">
        <v>45</v>
      </c>
      <c r="E152" s="15">
        <v>303</v>
      </c>
      <c r="F152" s="15" t="s">
        <v>2</v>
      </c>
      <c r="G152" s="15" t="s">
        <v>1</v>
      </c>
      <c r="H152" s="14" t="s">
        <v>75</v>
      </c>
      <c r="I152" s="8">
        <f>I153</f>
        <v>17962368</v>
      </c>
      <c r="J152" s="8">
        <f t="shared" si="65"/>
        <v>14240441</v>
      </c>
      <c r="K152" s="8">
        <f t="shared" si="65"/>
        <v>14240441</v>
      </c>
    </row>
    <row r="153" spans="1:12" s="5" customFormat="1" ht="90" x14ac:dyDescent="0.25">
      <c r="A153" s="9" t="s">
        <v>192</v>
      </c>
      <c r="B153" s="15" t="s">
        <v>6</v>
      </c>
      <c r="C153" s="15" t="s">
        <v>7</v>
      </c>
      <c r="D153" s="15">
        <v>45</v>
      </c>
      <c r="E153" s="15">
        <v>303</v>
      </c>
      <c r="F153" s="15" t="s">
        <v>4</v>
      </c>
      <c r="G153" s="15" t="s">
        <v>1</v>
      </c>
      <c r="H153" s="14" t="s">
        <v>75</v>
      </c>
      <c r="I153" s="8">
        <v>17962368</v>
      </c>
      <c r="J153" s="8">
        <v>14240441</v>
      </c>
      <c r="K153" s="8">
        <v>14240441</v>
      </c>
    </row>
    <row r="154" spans="1:12" s="5" customFormat="1" ht="36" x14ac:dyDescent="0.25">
      <c r="A154" s="9" t="s">
        <v>214</v>
      </c>
      <c r="B154" s="15" t="s">
        <v>6</v>
      </c>
      <c r="C154" s="15" t="s">
        <v>7</v>
      </c>
      <c r="D154" s="15">
        <v>49</v>
      </c>
      <c r="E154" s="15">
        <v>999</v>
      </c>
      <c r="F154" s="10" t="s">
        <v>2</v>
      </c>
      <c r="G154" s="15" t="s">
        <v>1</v>
      </c>
      <c r="H154" s="14" t="s">
        <v>75</v>
      </c>
      <c r="I154" s="8">
        <f>I155</f>
        <v>2269930</v>
      </c>
      <c r="J154" s="8">
        <f t="shared" ref="J154:K154" si="66">J155</f>
        <v>0</v>
      </c>
      <c r="K154" s="8">
        <f t="shared" si="66"/>
        <v>0</v>
      </c>
    </row>
    <row r="155" spans="1:12" s="5" customFormat="1" ht="36" x14ac:dyDescent="0.25">
      <c r="A155" s="9" t="s">
        <v>215</v>
      </c>
      <c r="B155" s="15" t="s">
        <v>6</v>
      </c>
      <c r="C155" s="15" t="s">
        <v>7</v>
      </c>
      <c r="D155" s="15">
        <v>49</v>
      </c>
      <c r="E155" s="15">
        <v>999</v>
      </c>
      <c r="F155" s="15" t="s">
        <v>4</v>
      </c>
      <c r="G155" s="15" t="s">
        <v>1</v>
      </c>
      <c r="H155" s="14" t="s">
        <v>75</v>
      </c>
      <c r="I155" s="8">
        <v>2269930</v>
      </c>
      <c r="J155" s="8">
        <v>0</v>
      </c>
      <c r="K155" s="8">
        <v>0</v>
      </c>
    </row>
    <row r="156" spans="1:12" s="5" customFormat="1" ht="18" x14ac:dyDescent="0.35">
      <c r="A156" s="7" t="s">
        <v>0</v>
      </c>
      <c r="B156" s="7"/>
      <c r="C156" s="7"/>
      <c r="D156" s="7"/>
      <c r="E156" s="7"/>
      <c r="F156" s="7"/>
      <c r="G156" s="7"/>
      <c r="H156" s="7"/>
      <c r="I156" s="6">
        <f>I114+I19</f>
        <v>651003718.53999996</v>
      </c>
      <c r="J156" s="6">
        <f>J114+J19</f>
        <v>538789169.5999999</v>
      </c>
      <c r="K156" s="6">
        <f>K114+K19</f>
        <v>430137943.14999998</v>
      </c>
      <c r="L156" s="1"/>
    </row>
    <row r="160" spans="1:12" x14ac:dyDescent="0.25">
      <c r="I160" s="23"/>
    </row>
    <row r="162" spans="9:11" ht="18" x14ac:dyDescent="0.35">
      <c r="I162" s="21"/>
      <c r="J162" s="21"/>
      <c r="K162" s="21"/>
    </row>
    <row r="165" spans="9:11" x14ac:dyDescent="0.25">
      <c r="I165" s="22"/>
      <c r="J165" s="22"/>
      <c r="K165" s="22"/>
    </row>
    <row r="166" spans="9:11" x14ac:dyDescent="0.25">
      <c r="I166" s="22"/>
      <c r="J166" s="22"/>
      <c r="K166" s="22"/>
    </row>
  </sheetData>
  <mergeCells count="20">
    <mergeCell ref="B6:K6"/>
    <mergeCell ref="B1:K1"/>
    <mergeCell ref="B2:K2"/>
    <mergeCell ref="B3:K3"/>
    <mergeCell ref="B4:K4"/>
    <mergeCell ref="B5:K5"/>
    <mergeCell ref="A14:K14"/>
    <mergeCell ref="B16:F16"/>
    <mergeCell ref="A15:A17"/>
    <mergeCell ref="I15:K15"/>
    <mergeCell ref="I16:I17"/>
    <mergeCell ref="J16:J17"/>
    <mergeCell ref="K16:K17"/>
    <mergeCell ref="G16:H16"/>
    <mergeCell ref="B15:H15"/>
    <mergeCell ref="B8:K8"/>
    <mergeCell ref="B9:K9"/>
    <mergeCell ref="B10:K10"/>
    <mergeCell ref="B11:K11"/>
    <mergeCell ref="A13:K13"/>
  </mergeCells>
  <printOptions horizontalCentered="1"/>
  <pageMargins left="0.39370078740157483" right="0.19685039370078741" top="0.59055118110236227" bottom="0.19685039370078741" header="0.31496062992125984" footer="0"/>
  <pageSetup paperSize="9" scale="52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AdminDohod</cp:lastModifiedBy>
  <cp:lastPrinted>2024-09-19T04:14:20Z</cp:lastPrinted>
  <dcterms:created xsi:type="dcterms:W3CDTF">2018-06-22T06:00:28Z</dcterms:created>
  <dcterms:modified xsi:type="dcterms:W3CDTF">2025-01-09T09:50:17Z</dcterms:modified>
</cp:coreProperties>
</file>