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19.1.200\амр_оконешниково\Комитет финансов и контроля\4. Плеханова С.Н\Решение № 218 от 27.04.2023\"/>
    </mc:Choice>
  </mc:AlternateContent>
  <bookViews>
    <workbookView xWindow="0" yWindow="0" windowWidth="23040" windowHeight="9228"/>
  </bookViews>
  <sheets>
    <sheet name="Приложение №1" sheetId="2" r:id="rId1"/>
  </sheets>
  <definedNames>
    <definedName name="_xlnm.Print_Titles" localSheetId="0">'Приложение №1'!$18:$18</definedName>
  </definedNames>
  <calcPr calcId="162913"/>
</workbook>
</file>

<file path=xl/calcChain.xml><?xml version="1.0" encoding="utf-8"?>
<calcChain xmlns="http://schemas.openxmlformats.org/spreadsheetml/2006/main">
  <c r="K106" i="2" l="1"/>
  <c r="K105" i="2" s="1"/>
  <c r="J106" i="2"/>
  <c r="J105" i="2" s="1"/>
  <c r="I106" i="2"/>
  <c r="I105" i="2" s="1"/>
  <c r="K118" i="2" l="1"/>
  <c r="K124" i="2" l="1"/>
  <c r="J124" i="2"/>
  <c r="I124" i="2"/>
  <c r="K111" i="2" l="1"/>
  <c r="J111" i="2"/>
  <c r="K115" i="2"/>
  <c r="J115" i="2"/>
  <c r="I115" i="2"/>
  <c r="K122" i="2" l="1"/>
  <c r="J122" i="2"/>
  <c r="I122" i="2"/>
  <c r="K126" i="2"/>
  <c r="J126" i="2"/>
  <c r="I126" i="2"/>
  <c r="K144" i="2" l="1"/>
  <c r="J144" i="2"/>
  <c r="I144" i="2"/>
  <c r="K142" i="2"/>
  <c r="J142" i="2"/>
  <c r="I142" i="2"/>
  <c r="K120" i="2"/>
  <c r="J120" i="2"/>
  <c r="I120" i="2"/>
  <c r="J118" i="2"/>
  <c r="I118" i="2"/>
  <c r="K128" i="2" l="1"/>
  <c r="K117" i="2" s="1"/>
  <c r="J128" i="2"/>
  <c r="J117" i="2" s="1"/>
  <c r="I128" i="2"/>
  <c r="I117" i="2" s="1"/>
  <c r="K113" i="2"/>
  <c r="J113" i="2"/>
  <c r="I113" i="2"/>
  <c r="J101" i="2" l="1"/>
  <c r="J100" i="2" s="1"/>
  <c r="K101" i="2"/>
  <c r="K100" i="2" s="1"/>
  <c r="I101" i="2"/>
  <c r="I100" i="2" s="1"/>
  <c r="J103" i="2"/>
  <c r="K103" i="2"/>
  <c r="I103" i="2"/>
  <c r="J78" i="2"/>
  <c r="K78" i="2"/>
  <c r="I78" i="2"/>
  <c r="K21" i="2"/>
  <c r="J21" i="2"/>
  <c r="I21" i="2"/>
  <c r="K110" i="2" l="1"/>
  <c r="J110" i="2"/>
  <c r="I111" i="2"/>
  <c r="I110" i="2" s="1"/>
  <c r="J98" i="2" l="1"/>
  <c r="J35" i="2" l="1"/>
  <c r="I35" i="2"/>
  <c r="J33" i="2"/>
  <c r="I33" i="2"/>
  <c r="J31" i="2"/>
  <c r="I31" i="2"/>
  <c r="J29" i="2"/>
  <c r="I29" i="2"/>
  <c r="I28" i="2" l="1"/>
  <c r="I27" i="2" s="1"/>
  <c r="J28" i="2"/>
  <c r="J27" i="2" s="1"/>
  <c r="K55" i="2" l="1"/>
  <c r="K31" i="2"/>
  <c r="K75" i="2" l="1"/>
  <c r="K74" i="2" s="1"/>
  <c r="K73" i="2" s="1"/>
  <c r="J75" i="2"/>
  <c r="J74" i="2" s="1"/>
  <c r="J73" i="2" s="1"/>
  <c r="I75" i="2"/>
  <c r="K82" i="2"/>
  <c r="J82" i="2"/>
  <c r="I84" i="2"/>
  <c r="K52" i="2"/>
  <c r="J52" i="2"/>
  <c r="K39" i="2"/>
  <c r="J39" i="2"/>
  <c r="K20" i="2"/>
  <c r="J20" i="2"/>
  <c r="K48" i="2"/>
  <c r="K47" i="2" s="1"/>
  <c r="J48" i="2"/>
  <c r="J47" i="2" s="1"/>
  <c r="I39" i="2"/>
  <c r="K41" i="2"/>
  <c r="J41" i="2"/>
  <c r="I41" i="2"/>
  <c r="K67" i="2"/>
  <c r="I67" i="2"/>
  <c r="I38" i="2" l="1"/>
  <c r="K38" i="2"/>
  <c r="J38" i="2"/>
  <c r="I71" i="2" l="1"/>
  <c r="I82" i="2" l="1"/>
  <c r="K84" i="2"/>
  <c r="J84" i="2"/>
  <c r="K86" i="2"/>
  <c r="J86" i="2"/>
  <c r="I86" i="2"/>
  <c r="K88" i="2"/>
  <c r="J88" i="2"/>
  <c r="I88" i="2"/>
  <c r="K90" i="2"/>
  <c r="J90" i="2"/>
  <c r="I90" i="2"/>
  <c r="K92" i="2"/>
  <c r="J92" i="2"/>
  <c r="I92" i="2"/>
  <c r="K94" i="2"/>
  <c r="J94" i="2"/>
  <c r="I94" i="2"/>
  <c r="K96" i="2"/>
  <c r="J96" i="2"/>
  <c r="I96" i="2"/>
  <c r="K98" i="2"/>
  <c r="I98" i="2"/>
  <c r="J81" i="2" l="1"/>
  <c r="J80" i="2" s="1"/>
  <c r="K81" i="2"/>
  <c r="K80" i="2" s="1"/>
  <c r="I81" i="2"/>
  <c r="I80" i="2" s="1"/>
  <c r="J67" i="2"/>
  <c r="I65" i="2" l="1"/>
  <c r="I20" i="2" l="1"/>
  <c r="K29" i="2"/>
  <c r="K33" i="2"/>
  <c r="K35" i="2"/>
  <c r="K43" i="2"/>
  <c r="J43" i="2"/>
  <c r="I43" i="2"/>
  <c r="K45" i="2"/>
  <c r="J45" i="2"/>
  <c r="I45" i="2"/>
  <c r="I48" i="2"/>
  <c r="I47" i="2" s="1"/>
  <c r="J55" i="2"/>
  <c r="I55" i="2"/>
  <c r="K62" i="2"/>
  <c r="K61" i="2" s="1"/>
  <c r="J62" i="2"/>
  <c r="J61" i="2" s="1"/>
  <c r="I62" i="2"/>
  <c r="I61" i="2" s="1"/>
  <c r="I64" i="2"/>
  <c r="K71" i="2"/>
  <c r="K70" i="2" s="1"/>
  <c r="K69" i="2" s="1"/>
  <c r="J71" i="2"/>
  <c r="J70" i="2" s="1"/>
  <c r="J69" i="2" s="1"/>
  <c r="I70" i="2"/>
  <c r="I69" i="2" s="1"/>
  <c r="I74" i="2"/>
  <c r="I73" i="2" s="1"/>
  <c r="J37" i="2" l="1"/>
  <c r="I37" i="2"/>
  <c r="K37" i="2"/>
  <c r="K28" i="2"/>
  <c r="K27" i="2" s="1"/>
  <c r="J65" i="2"/>
  <c r="J64" i="2" s="1"/>
  <c r="K65" i="2"/>
  <c r="K64" i="2" s="1"/>
  <c r="K131" i="2"/>
  <c r="J131" i="2"/>
  <c r="I131" i="2"/>
  <c r="K133" i="2"/>
  <c r="J133" i="2"/>
  <c r="I133" i="2"/>
  <c r="K135" i="2"/>
  <c r="J135" i="2"/>
  <c r="I135" i="2"/>
  <c r="I137" i="2"/>
  <c r="J137" i="2"/>
  <c r="K137" i="2"/>
  <c r="K140" i="2"/>
  <c r="K139" i="2" s="1"/>
  <c r="J140" i="2"/>
  <c r="J139" i="2" s="1"/>
  <c r="I140" i="2"/>
  <c r="I139" i="2" s="1"/>
  <c r="I52" i="2"/>
  <c r="K57" i="2"/>
  <c r="J57" i="2"/>
  <c r="I57" i="2"/>
  <c r="K59" i="2"/>
  <c r="J59" i="2"/>
  <c r="I59" i="2"/>
  <c r="J130" i="2" l="1"/>
  <c r="J109" i="2" s="1"/>
  <c r="K130" i="2"/>
  <c r="K109" i="2" s="1"/>
  <c r="I130" i="2"/>
  <c r="I109" i="2" s="1"/>
  <c r="J51" i="2"/>
  <c r="J50" i="2" s="1"/>
  <c r="J19" i="2" s="1"/>
  <c r="K51" i="2"/>
  <c r="K50" i="2" s="1"/>
  <c r="K19" i="2" s="1"/>
  <c r="I51" i="2"/>
  <c r="I108" i="2" l="1"/>
  <c r="J108" i="2"/>
  <c r="K108" i="2"/>
  <c r="I50" i="2"/>
  <c r="I19" i="2" s="1"/>
  <c r="K146" i="2" l="1"/>
  <c r="I146" i="2"/>
  <c r="J146" i="2"/>
</calcChain>
</file>

<file path=xl/sharedStrings.xml><?xml version="1.0" encoding="utf-8"?>
<sst xmlns="http://schemas.openxmlformats.org/spreadsheetml/2006/main" count="1020" uniqueCount="232">
  <si>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</si>
  <si>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</si>
  <si>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</si>
  <si>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</si>
  <si>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</si>
  <si>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</si>
  <si>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</si>
  <si>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</si>
  <si>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</si>
  <si>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</si>
  <si>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</si>
  <si>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</si>
  <si>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</si>
  <si>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</si>
  <si>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</si>
  <si>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</si>
  <si>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</si>
  <si>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</si>
  <si>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</si>
  <si>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</si>
  <si>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</si>
  <si>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</si>
  <si>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</si>
  <si>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</si>
  <si>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</si>
  <si>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</si>
  <si>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</si>
  <si>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</si>
  <si>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</si>
  <si>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</si>
  <si>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</si>
  <si>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</si>
  <si>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</si>
  <si>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</si>
  <si>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</si>
  <si>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</si>
  <si>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</si>
  <si>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</si>
  <si>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</si>
  <si>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</si>
  <si>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</si>
  <si>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</si>
  <si>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</si>
  <si>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</si>
  <si>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</si>
  <si>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</si>
  <si>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</si>
  <si>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</si>
  <si>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</si>
  <si>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</si>
  <si>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</si>
  <si>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</si>
  <si>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</si>
  <si>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</si>
  <si>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</si>
  <si>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</si>
  <si>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</si>
  <si>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</si>
  <si>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</si>
  <si>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</si>
  <si>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</si>
  <si>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</si>
  <si>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</si>
  <si>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</si>
  <si>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</si>
  <si>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</si>
  <si>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</si>
  <si>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</si>
  <si>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</si>
  <si>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</si>
  <si>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</si>
  <si>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</si>
  <si>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</si>
  <si>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</si>
  <si>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</si>
  <si>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</si>
  <si>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</si>
  <si>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</si>
  <si>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</si>
  <si>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</si>
  <si>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</si>
  <si>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</si>
  <si>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</si>
  <si>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</si>
  <si>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</si>
  <si>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</si>
  <si>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</si>
  <si>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</si>
  <si>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</si>
  <si>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</si>
  <si>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</si>
  <si>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</si>
  <si>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</si>
  <si>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</si>
  <si>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</si>
  <si>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</si>
  <si>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</si>
  <si>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</si>
  <si>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</si>
  <si>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</si>
  <si>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</si>
  <si>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</si>
  <si>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</si>
  <si>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</si>
  <si>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</si>
  <si>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</si>
  <si>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</si>
  <si>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</si>
  <si>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</si>
  <si>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</si>
  <si>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</si>
  <si>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</si>
  <si>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</si>
  <si>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</si>
  <si>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</si>
  <si>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</si>
  <si>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</si>
  <si>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</si>
  <si>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</si>
  <si>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</si>
  <si>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</si>
  <si>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</si>
  <si>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</si>
  <si>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</si>
  <si>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</si>
  <si>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</si>
  <si>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</si>
  <si>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</si>
  <si>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</si>
  <si>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</si>
  <si>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</si>
  <si>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</si>
  <si>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</si>
  <si>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</si>
  <si>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</si>
  <si>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</si>
  <si>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</si>
  <si>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</si>
  <si>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</si>
  <si>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</si>
  <si>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</si>
  <si>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</si>
  <si>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</si>
  <si>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</si>
  <si>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</si>
  <si>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</si>
  <si>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</si>
  <si>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</si>
  <si>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</si>
  <si>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</si>
  <si>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</si>
  <si>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</si>
  <si>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</si>
  <si>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</si>
  <si>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</si>
  <si>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</si>
  <si>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</si>
  <si>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</si>
  <si>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</si>
  <si>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</si>
  <si>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</si>
  <si>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</si>
  <si>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</si>
  <si>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</si>
  <si>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</si>
  <si>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</si>
  <si>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</si>
  <si>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</si>
  <si>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</si>
  <si>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</si>
  <si>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</si>
  <si>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</si>
  <si>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</si>
  <si>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</si>
  <si>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</si>
  <si>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</si>
  <si>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</si>
  <si>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</si>
  <si>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</si>
  <si>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</si>
  <si>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</si>
  <si>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</si>
  <si>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</si>
  <si>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</si>
  <si>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</si>
  <si>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</si>
  <si>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</si>
  <si>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</si>
  <si>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</si>
  <si>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</si>
  <si>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</si>
  <si>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</si>
  <si>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депутатов Оконешниковского муниципального района</t>
  </si>
  <si>
    <t>О внесении изменений в решение Совета депутатов от 14.12.2022 года № 183
О бюджете Оконешниковского муниципального района на 2022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</si>
  <si>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</si>
  <si>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</si>
  <si>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</si>
  <si>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</si>
  <si>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</si>
  <si>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</si>
  <si>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</si>
  <si>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</si>
  <si>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</si>
  <si>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"О бюджете Оконешниковского муниципального района  на 2023 год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</si>
  <si>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</si>
  <si>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</si>
  <si>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</si>
  <si>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</si>
  <si>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</si>
  <si>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</si>
  <si>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</si>
  <si>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</si>
  <si>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</si>
  <si>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</si>
  <si>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</si>
  <si>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</si>
  <si>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</si>
  <si>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</si>
  <si>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</si>
  <si>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</si>
  <si>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</si>
  <si>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</si>
  <si>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</si>
  <si>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</si>
  <si>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</si>
  <si>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</si>
  <si>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</si>
  <si>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</si>
  <si>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</si>
  <si>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</si>
  <si>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</si>
  <si>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 xml:space="preserve">от 27 апреля 2023 года № 218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</si>
</sst>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0" fontId="2" fillId="0" borderId="0" xfId="1" applyAlignment="1">
      <alignment wrapText="1"/>
    </xf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/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2"/>
  <sheetViews>
    <sheetView showGridLines="0" tabSelected="1" workbookViewId="0">
      <selection activeCell="K12" sqref="K12"/>
    </sheetView>
  </sheetViews>
  <sheetFormatPr defaultRowHeight="13.2" x14ac:dyDescent="0.25"/>
  <cols>
    <col min="1" max="1" width="69.109375" style="1" customWidth="1"/>
    <col min="2" max="2" width="7.5546875" style="1" customWidth="1"/>
    <col min="3" max="3" width="8.6640625" style="1" customWidth="1"/>
    <col min="4" max="4" width="6.88671875" style="1" customWidth="1"/>
    <col min="5" max="5" width="9.109375" style="1" customWidth="1"/>
    <col min="6" max="6" width="7.109375" style="1" customWidth="1"/>
    <col min="7" max="7" width="12" style="1" customWidth="1"/>
    <col min="8" max="8" width="11.109375" style="1" customWidth="1"/>
    <col min="9" max="9" width="17.6640625" style="1" customWidth="1"/>
    <col min="10" max="10" width="20" style="1" customWidth="1"/>
    <col min="11" max="11" width="18.6640625" style="1" customWidth="1"/>
    <col min="12" max="12" width="16.109375" style="1" customWidth="1"/>
    <col min="13" max="13" width="17.44140625" style="1" customWidth="1"/>
    <col min="14" max="242" width="9.109375" style="1" customWidth="1"/>
    <col min="243" max="16384" width="8.88671875" style="1"/>
  </cols>
  <sheetData>
    <row r="1" spans="1:11" s="5" customFormat="1" ht="18" x14ac:dyDescent="0.35">
      <c r="B1" s="29" t="s">
        <v>174</v>
      </c>
      <c r="C1" s="29"/>
      <c r="D1" s="29"/>
      <c r="E1" s="29"/>
      <c r="F1" s="29"/>
      <c r="G1" s="29"/>
      <c r="H1" s="29"/>
      <c r="I1" s="29"/>
      <c r="J1" s="29"/>
      <c r="K1" s="29"/>
    </row>
    <row r="2" spans="1:11" s="5" customFormat="1" ht="18" x14ac:dyDescent="0.35">
      <c r="B2" s="29" t="s">
        <v>192</v>
      </c>
      <c r="C2" s="29"/>
      <c r="D2" s="29"/>
      <c r="E2" s="29"/>
      <c r="F2" s="29"/>
      <c r="G2" s="29"/>
      <c r="H2" s="29"/>
      <c r="I2" s="29"/>
      <c r="J2" s="29"/>
      <c r="K2" s="29"/>
    </row>
    <row r="3" spans="1:11" s="5" customFormat="1" ht="14.4" customHeight="1" x14ac:dyDescent="0.35">
      <c r="A3" s="19"/>
      <c r="B3" s="30" t="s">
        <v>193</v>
      </c>
      <c r="C3" s="30"/>
      <c r="D3" s="30"/>
      <c r="E3" s="30"/>
      <c r="F3" s="30"/>
      <c r="G3" s="30"/>
      <c r="H3" s="30"/>
      <c r="I3" s="30"/>
      <c r="J3" s="30"/>
      <c r="K3" s="30"/>
    </row>
    <row r="4" spans="1:11" s="5" customFormat="1" ht="15.6" customHeight="1" x14ac:dyDescent="0.35">
      <c r="A4" s="19"/>
      <c r="B4" s="30" t="s">
        <v>203</v>
      </c>
      <c r="C4" s="30"/>
      <c r="D4" s="30"/>
      <c r="E4" s="30"/>
      <c r="F4" s="30"/>
      <c r="G4" s="30"/>
      <c r="H4" s="30"/>
      <c r="I4" s="30"/>
      <c r="J4" s="30"/>
      <c r="K4" s="30"/>
    </row>
    <row r="5" spans="1:11" s="5" customFormat="1" ht="18" x14ac:dyDescent="0.35">
      <c r="B5" s="29" t="s">
        <v>178</v>
      </c>
      <c r="C5" s="29"/>
      <c r="D5" s="29"/>
      <c r="E5" s="29"/>
      <c r="F5" s="29"/>
      <c r="G5" s="29"/>
      <c r="H5" s="29"/>
      <c r="I5" s="29"/>
      <c r="J5" s="29"/>
      <c r="K5" s="29"/>
    </row>
    <row r="6" spans="1:11" s="5" customFormat="1" ht="18" x14ac:dyDescent="0.35">
      <c r="B6" s="29" t="s">
        <v>231</v>
      </c>
      <c r="C6" s="29"/>
      <c r="D6" s="29"/>
      <c r="E6" s="29"/>
      <c r="F6" s="29"/>
      <c r="G6" s="29"/>
      <c r="H6" s="29"/>
      <c r="I6" s="29"/>
      <c r="J6" s="29"/>
      <c r="K6" s="29"/>
    </row>
    <row r="7" spans="1:11" s="5" customFormat="1" ht="17.399999999999999" x14ac:dyDescent="0.3"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6.5" customHeight="1" x14ac:dyDescent="0.35">
      <c r="A8" s="3"/>
      <c r="B8" s="26" t="s">
        <v>174</v>
      </c>
      <c r="C8" s="26"/>
      <c r="D8" s="26"/>
      <c r="E8" s="26"/>
      <c r="F8" s="26"/>
      <c r="G8" s="26"/>
      <c r="H8" s="26"/>
      <c r="I8" s="26"/>
      <c r="J8" s="26"/>
      <c r="K8" s="26"/>
    </row>
    <row r="9" spans="1:11" ht="16.5" customHeight="1" x14ac:dyDescent="0.35">
      <c r="A9" s="3"/>
      <c r="B9" s="26" t="s">
        <v>101</v>
      </c>
      <c r="C9" s="26"/>
      <c r="D9" s="26"/>
      <c r="E9" s="26"/>
      <c r="F9" s="26"/>
      <c r="G9" s="26"/>
      <c r="H9" s="26"/>
      <c r="I9" s="26"/>
      <c r="J9" s="26"/>
      <c r="K9" s="26"/>
    </row>
    <row r="10" spans="1:11" ht="16.5" customHeight="1" x14ac:dyDescent="0.35">
      <c r="A10" s="3"/>
      <c r="B10" s="26" t="s">
        <v>177</v>
      </c>
      <c r="C10" s="26"/>
      <c r="D10" s="26"/>
      <c r="E10" s="26"/>
      <c r="F10" s="26"/>
      <c r="G10" s="26"/>
      <c r="H10" s="26"/>
      <c r="I10" s="26"/>
      <c r="J10" s="26"/>
      <c r="K10" s="26"/>
    </row>
    <row r="11" spans="1:11" ht="16.5" customHeight="1" x14ac:dyDescent="0.35">
      <c r="A11" s="3"/>
      <c r="B11" s="27" t="s">
        <v>178</v>
      </c>
      <c r="C11" s="27"/>
      <c r="D11" s="27"/>
      <c r="E11" s="27"/>
      <c r="F11" s="27"/>
      <c r="G11" s="27"/>
      <c r="H11" s="27"/>
      <c r="I11" s="27"/>
      <c r="J11" s="27"/>
      <c r="K11" s="27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5" customHeight="1" x14ac:dyDescent="0.25">
      <c r="A13" s="28" t="s">
        <v>102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spans="1:11" ht="24" customHeight="1" x14ac:dyDescent="0.25">
      <c r="A14" s="22" t="s">
        <v>179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21.75" customHeight="1" x14ac:dyDescent="0.25">
      <c r="A15" s="23" t="s">
        <v>105</v>
      </c>
      <c r="B15" s="23" t="s">
        <v>103</v>
      </c>
      <c r="C15" s="23"/>
      <c r="D15" s="23"/>
      <c r="E15" s="23"/>
      <c r="F15" s="23"/>
      <c r="G15" s="23"/>
      <c r="H15" s="23"/>
      <c r="I15" s="23" t="s">
        <v>96</v>
      </c>
      <c r="J15" s="23"/>
      <c r="K15" s="23"/>
    </row>
    <row r="16" spans="1:11" ht="36" customHeight="1" x14ac:dyDescent="0.25">
      <c r="A16" s="23"/>
      <c r="B16" s="23" t="s">
        <v>95</v>
      </c>
      <c r="C16" s="23"/>
      <c r="D16" s="23"/>
      <c r="E16" s="23"/>
      <c r="F16" s="23"/>
      <c r="G16" s="23" t="s">
        <v>94</v>
      </c>
      <c r="H16" s="23"/>
      <c r="I16" s="24" t="s">
        <v>168</v>
      </c>
      <c r="J16" s="23" t="s">
        <v>173</v>
      </c>
      <c r="K16" s="23" t="s">
        <v>189</v>
      </c>
    </row>
    <row r="17" spans="1:11" ht="142.80000000000001" customHeight="1" x14ac:dyDescent="0.25">
      <c r="A17" s="23"/>
      <c r="B17" s="17" t="s">
        <v>97</v>
      </c>
      <c r="C17" s="17" t="s">
        <v>98</v>
      </c>
      <c r="D17" s="17" t="s">
        <v>104</v>
      </c>
      <c r="E17" s="17" t="s">
        <v>99</v>
      </c>
      <c r="F17" s="17" t="s">
        <v>100</v>
      </c>
      <c r="G17" s="17" t="s">
        <v>169</v>
      </c>
      <c r="H17" s="17" t="s">
        <v>170</v>
      </c>
      <c r="I17" s="25"/>
      <c r="J17" s="23"/>
      <c r="K17" s="23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" x14ac:dyDescent="0.25">
      <c r="A19" s="9" t="s">
        <v>93</v>
      </c>
      <c r="B19" s="16" t="s">
        <v>27</v>
      </c>
      <c r="C19" s="16" t="s">
        <v>2</v>
      </c>
      <c r="D19" s="16" t="s">
        <v>2</v>
      </c>
      <c r="E19" s="16" t="s">
        <v>3</v>
      </c>
      <c r="F19" s="16" t="s">
        <v>2</v>
      </c>
      <c r="G19" s="16" t="s">
        <v>1</v>
      </c>
      <c r="H19" s="15" t="s">
        <v>3</v>
      </c>
      <c r="I19" s="8">
        <f>I20+I27+I37+I47+I50+I64+I69+I73+I80+I105</f>
        <v>157921897.10999998</v>
      </c>
      <c r="J19" s="8">
        <f t="shared" ref="J19:K19" si="0">J20+J27+J37+J47+J50+J64+J69+J73+J80+J105</f>
        <v>164446827.10999998</v>
      </c>
      <c r="K19" s="8">
        <f t="shared" si="0"/>
        <v>171910967.10999998</v>
      </c>
    </row>
    <row r="20" spans="1:11" s="5" customFormat="1" ht="22.95" customHeight="1" x14ac:dyDescent="0.25">
      <c r="A20" s="9" t="s">
        <v>92</v>
      </c>
      <c r="B20" s="16" t="s">
        <v>27</v>
      </c>
      <c r="C20" s="16" t="s">
        <v>28</v>
      </c>
      <c r="D20" s="16" t="s">
        <v>2</v>
      </c>
      <c r="E20" s="16" t="s">
        <v>3</v>
      </c>
      <c r="F20" s="16" t="s">
        <v>2</v>
      </c>
      <c r="G20" s="16" t="s">
        <v>1</v>
      </c>
      <c r="H20" s="15" t="s">
        <v>3</v>
      </c>
      <c r="I20" s="8">
        <f>I21</f>
        <v>128304490</v>
      </c>
      <c r="J20" s="8">
        <f t="shared" ref="J20:K20" si="1">J21</f>
        <v>134270750</v>
      </c>
      <c r="K20" s="8">
        <f t="shared" si="1"/>
        <v>140917070</v>
      </c>
    </row>
    <row r="21" spans="1:11" s="5" customFormat="1" ht="23.4" customHeight="1" x14ac:dyDescent="0.25">
      <c r="A21" s="9" t="s">
        <v>91</v>
      </c>
      <c r="B21" s="16" t="s">
        <v>27</v>
      </c>
      <c r="C21" s="16" t="s">
        <v>28</v>
      </c>
      <c r="D21" s="16" t="s">
        <v>7</v>
      </c>
      <c r="E21" s="16" t="s">
        <v>3</v>
      </c>
      <c r="F21" s="16" t="s">
        <v>28</v>
      </c>
      <c r="G21" s="16" t="s">
        <v>1</v>
      </c>
      <c r="H21" s="15" t="s">
        <v>73</v>
      </c>
      <c r="I21" s="8">
        <f>I22+I23+I24+I25+I26</f>
        <v>128304490</v>
      </c>
      <c r="J21" s="8">
        <f t="shared" ref="J21:K21" si="2">J22+J23+J24+J25+J26</f>
        <v>134270750</v>
      </c>
      <c r="K21" s="8">
        <f t="shared" si="2"/>
        <v>140917070</v>
      </c>
    </row>
    <row r="22" spans="1:11" s="5" customFormat="1" ht="90" x14ac:dyDescent="0.25">
      <c r="A22" s="9" t="s">
        <v>145</v>
      </c>
      <c r="B22" s="16" t="s">
        <v>27</v>
      </c>
      <c r="C22" s="16" t="s">
        <v>28</v>
      </c>
      <c r="D22" s="16" t="s">
        <v>7</v>
      </c>
      <c r="E22" s="16" t="s">
        <v>32</v>
      </c>
      <c r="F22" s="16" t="s">
        <v>28</v>
      </c>
      <c r="G22" s="16" t="s">
        <v>1</v>
      </c>
      <c r="H22" s="15" t="s">
        <v>73</v>
      </c>
      <c r="I22" s="8">
        <v>124123630</v>
      </c>
      <c r="J22" s="8">
        <v>129956690</v>
      </c>
      <c r="K22" s="8">
        <v>136455290</v>
      </c>
    </row>
    <row r="23" spans="1:11" s="5" customFormat="1" ht="144" x14ac:dyDescent="0.25">
      <c r="A23" s="9" t="s">
        <v>90</v>
      </c>
      <c r="B23" s="16" t="s">
        <v>27</v>
      </c>
      <c r="C23" s="16" t="s">
        <v>28</v>
      </c>
      <c r="D23" s="16" t="s">
        <v>7</v>
      </c>
      <c r="E23" s="16" t="s">
        <v>30</v>
      </c>
      <c r="F23" s="16" t="s">
        <v>28</v>
      </c>
      <c r="G23" s="16" t="s">
        <v>1</v>
      </c>
      <c r="H23" s="15" t="s">
        <v>73</v>
      </c>
      <c r="I23" s="8">
        <v>426800</v>
      </c>
      <c r="J23" s="8">
        <v>426800</v>
      </c>
      <c r="K23" s="8">
        <v>426800</v>
      </c>
    </row>
    <row r="24" spans="1:11" s="5" customFormat="1" ht="54" x14ac:dyDescent="0.25">
      <c r="A24" s="9" t="s">
        <v>89</v>
      </c>
      <c r="B24" s="16" t="s">
        <v>27</v>
      </c>
      <c r="C24" s="16" t="s">
        <v>28</v>
      </c>
      <c r="D24" s="16" t="s">
        <v>7</v>
      </c>
      <c r="E24" s="16" t="s">
        <v>5</v>
      </c>
      <c r="F24" s="16" t="s">
        <v>28</v>
      </c>
      <c r="G24" s="16" t="s">
        <v>1</v>
      </c>
      <c r="H24" s="15" t="s">
        <v>73</v>
      </c>
      <c r="I24" s="8">
        <v>1364100</v>
      </c>
      <c r="J24" s="8">
        <v>1396500</v>
      </c>
      <c r="K24" s="8">
        <v>1432500</v>
      </c>
    </row>
    <row r="25" spans="1:11" s="5" customFormat="1" ht="108" x14ac:dyDescent="0.25">
      <c r="A25" s="12" t="s">
        <v>128</v>
      </c>
      <c r="B25" s="16" t="s">
        <v>27</v>
      </c>
      <c r="C25" s="16" t="s">
        <v>28</v>
      </c>
      <c r="D25" s="16" t="s">
        <v>7</v>
      </c>
      <c r="E25" s="11" t="s">
        <v>61</v>
      </c>
      <c r="F25" s="16" t="s">
        <v>28</v>
      </c>
      <c r="G25" s="16" t="s">
        <v>1</v>
      </c>
      <c r="H25" s="15" t="s">
        <v>73</v>
      </c>
      <c r="I25" s="8">
        <v>148000</v>
      </c>
      <c r="J25" s="8">
        <v>148000</v>
      </c>
      <c r="K25" s="8">
        <v>148000</v>
      </c>
    </row>
    <row r="26" spans="1:11" s="5" customFormat="1" ht="126" x14ac:dyDescent="0.25">
      <c r="A26" s="9" t="s">
        <v>181</v>
      </c>
      <c r="B26" s="16" t="s">
        <v>27</v>
      </c>
      <c r="C26" s="16" t="s">
        <v>28</v>
      </c>
      <c r="D26" s="16" t="s">
        <v>7</v>
      </c>
      <c r="E26" s="10" t="s">
        <v>139</v>
      </c>
      <c r="F26" s="16" t="s">
        <v>28</v>
      </c>
      <c r="G26" s="16" t="s">
        <v>1</v>
      </c>
      <c r="H26" s="15" t="s">
        <v>73</v>
      </c>
      <c r="I26" s="8">
        <v>2241960</v>
      </c>
      <c r="J26" s="8">
        <v>2342760</v>
      </c>
      <c r="K26" s="8">
        <v>2454480</v>
      </c>
    </row>
    <row r="27" spans="1:11" s="5" customFormat="1" ht="54" x14ac:dyDescent="0.25">
      <c r="A27" s="9" t="s">
        <v>88</v>
      </c>
      <c r="B27" s="16" t="s">
        <v>27</v>
      </c>
      <c r="C27" s="16" t="s">
        <v>33</v>
      </c>
      <c r="D27" s="16" t="s">
        <v>2</v>
      </c>
      <c r="E27" s="16" t="s">
        <v>3</v>
      </c>
      <c r="F27" s="16" t="s">
        <v>2</v>
      </c>
      <c r="G27" s="16" t="s">
        <v>1</v>
      </c>
      <c r="H27" s="15" t="s">
        <v>3</v>
      </c>
      <c r="I27" s="8">
        <f t="shared" ref="I27:K27" si="3">I28</f>
        <v>5688950</v>
      </c>
      <c r="J27" s="8">
        <f t="shared" si="3"/>
        <v>6124470</v>
      </c>
      <c r="K27" s="8">
        <f t="shared" si="3"/>
        <v>6354990</v>
      </c>
    </row>
    <row r="28" spans="1:11" s="5" customFormat="1" ht="36" x14ac:dyDescent="0.25">
      <c r="A28" s="9" t="s">
        <v>87</v>
      </c>
      <c r="B28" s="16" t="s">
        <v>27</v>
      </c>
      <c r="C28" s="16" t="s">
        <v>33</v>
      </c>
      <c r="D28" s="16" t="s">
        <v>7</v>
      </c>
      <c r="E28" s="16" t="s">
        <v>3</v>
      </c>
      <c r="F28" s="16" t="s">
        <v>28</v>
      </c>
      <c r="G28" s="16" t="s">
        <v>1</v>
      </c>
      <c r="H28" s="15" t="s">
        <v>73</v>
      </c>
      <c r="I28" s="8">
        <f t="shared" ref="I28:J28" si="4">I29+I31+I33+I35</f>
        <v>5688950</v>
      </c>
      <c r="J28" s="8">
        <f t="shared" si="4"/>
        <v>6124470</v>
      </c>
      <c r="K28" s="8">
        <f t="shared" ref="K28" si="5">K29+K31+K33+K35</f>
        <v>6354990</v>
      </c>
    </row>
    <row r="29" spans="1:11" s="5" customFormat="1" ht="90" x14ac:dyDescent="0.25">
      <c r="A29" s="12" t="s">
        <v>125</v>
      </c>
      <c r="B29" s="16" t="s">
        <v>27</v>
      </c>
      <c r="C29" s="16" t="s">
        <v>33</v>
      </c>
      <c r="D29" s="16" t="s">
        <v>7</v>
      </c>
      <c r="E29" s="16">
        <v>230</v>
      </c>
      <c r="F29" s="16" t="s">
        <v>28</v>
      </c>
      <c r="G29" s="16" t="s">
        <v>1</v>
      </c>
      <c r="H29" s="15" t="s">
        <v>73</v>
      </c>
      <c r="I29" s="8">
        <f t="shared" ref="I29:K29" si="6">I30</f>
        <v>2694570</v>
      </c>
      <c r="J29" s="8">
        <f t="shared" si="6"/>
        <v>2921880</v>
      </c>
      <c r="K29" s="8">
        <f t="shared" si="6"/>
        <v>3039310</v>
      </c>
    </row>
    <row r="30" spans="1:11" s="5" customFormat="1" ht="144" x14ac:dyDescent="0.25">
      <c r="A30" s="9" t="s">
        <v>146</v>
      </c>
      <c r="B30" s="16" t="s">
        <v>27</v>
      </c>
      <c r="C30" s="16" t="s">
        <v>33</v>
      </c>
      <c r="D30" s="16" t="s">
        <v>7</v>
      </c>
      <c r="E30" s="16" t="s">
        <v>106</v>
      </c>
      <c r="F30" s="16" t="s">
        <v>28</v>
      </c>
      <c r="G30" s="16" t="s">
        <v>1</v>
      </c>
      <c r="H30" s="15" t="s">
        <v>73</v>
      </c>
      <c r="I30" s="8">
        <v>2694570</v>
      </c>
      <c r="J30" s="8">
        <v>2921880</v>
      </c>
      <c r="K30" s="8">
        <v>3039310</v>
      </c>
    </row>
    <row r="31" spans="1:11" s="5" customFormat="1" ht="108" x14ac:dyDescent="0.25">
      <c r="A31" s="12" t="s">
        <v>124</v>
      </c>
      <c r="B31" s="16" t="s">
        <v>27</v>
      </c>
      <c r="C31" s="16" t="s">
        <v>33</v>
      </c>
      <c r="D31" s="16" t="s">
        <v>7</v>
      </c>
      <c r="E31" s="16">
        <v>240</v>
      </c>
      <c r="F31" s="16" t="s">
        <v>28</v>
      </c>
      <c r="G31" s="16" t="s">
        <v>1</v>
      </c>
      <c r="H31" s="15" t="s">
        <v>73</v>
      </c>
      <c r="I31" s="8">
        <f t="shared" ref="I31:K31" si="7">I32</f>
        <v>18720</v>
      </c>
      <c r="J31" s="8">
        <f t="shared" si="7"/>
        <v>19960</v>
      </c>
      <c r="K31" s="8">
        <f t="shared" si="7"/>
        <v>20220</v>
      </c>
    </row>
    <row r="32" spans="1:11" s="5" customFormat="1" ht="162" x14ac:dyDescent="0.25">
      <c r="A32" s="9" t="s">
        <v>147</v>
      </c>
      <c r="B32" s="16" t="s">
        <v>27</v>
      </c>
      <c r="C32" s="16" t="s">
        <v>33</v>
      </c>
      <c r="D32" s="16" t="s">
        <v>7</v>
      </c>
      <c r="E32" s="16" t="s">
        <v>107</v>
      </c>
      <c r="F32" s="16" t="s">
        <v>28</v>
      </c>
      <c r="G32" s="16" t="s">
        <v>1</v>
      </c>
      <c r="H32" s="15" t="s">
        <v>73</v>
      </c>
      <c r="I32" s="8">
        <v>18720</v>
      </c>
      <c r="J32" s="8">
        <v>19960</v>
      </c>
      <c r="K32" s="8">
        <v>20220</v>
      </c>
    </row>
    <row r="33" spans="1:11" s="5" customFormat="1" ht="90" x14ac:dyDescent="0.25">
      <c r="A33" s="12" t="s">
        <v>123</v>
      </c>
      <c r="B33" s="16" t="s">
        <v>27</v>
      </c>
      <c r="C33" s="16" t="s">
        <v>33</v>
      </c>
      <c r="D33" s="16" t="s">
        <v>7</v>
      </c>
      <c r="E33" s="16">
        <v>250</v>
      </c>
      <c r="F33" s="16" t="s">
        <v>28</v>
      </c>
      <c r="G33" s="16" t="s">
        <v>1</v>
      </c>
      <c r="H33" s="15" t="s">
        <v>73</v>
      </c>
      <c r="I33" s="8">
        <f t="shared" ref="I33:K33" si="8">I34</f>
        <v>3331040</v>
      </c>
      <c r="J33" s="8">
        <f t="shared" si="8"/>
        <v>3565290</v>
      </c>
      <c r="K33" s="8">
        <f t="shared" si="8"/>
        <v>3669730</v>
      </c>
    </row>
    <row r="34" spans="1:11" s="5" customFormat="1" ht="144" x14ac:dyDescent="0.25">
      <c r="A34" s="9" t="s">
        <v>148</v>
      </c>
      <c r="B34" s="16" t="s">
        <v>27</v>
      </c>
      <c r="C34" s="16" t="s">
        <v>33</v>
      </c>
      <c r="D34" s="16" t="s">
        <v>7</v>
      </c>
      <c r="E34" s="16" t="s">
        <v>108</v>
      </c>
      <c r="F34" s="16" t="s">
        <v>28</v>
      </c>
      <c r="G34" s="16" t="s">
        <v>1</v>
      </c>
      <c r="H34" s="15" t="s">
        <v>73</v>
      </c>
      <c r="I34" s="8">
        <v>3331040</v>
      </c>
      <c r="J34" s="8">
        <v>3565290</v>
      </c>
      <c r="K34" s="8">
        <v>3669730</v>
      </c>
    </row>
    <row r="35" spans="1:11" s="5" customFormat="1" ht="90" x14ac:dyDescent="0.25">
      <c r="A35" s="12" t="s">
        <v>121</v>
      </c>
      <c r="B35" s="16" t="s">
        <v>27</v>
      </c>
      <c r="C35" s="16" t="s">
        <v>33</v>
      </c>
      <c r="D35" s="16" t="s">
        <v>7</v>
      </c>
      <c r="E35" s="11" t="s">
        <v>122</v>
      </c>
      <c r="F35" s="16" t="s">
        <v>28</v>
      </c>
      <c r="G35" s="16" t="s">
        <v>1</v>
      </c>
      <c r="H35" s="15" t="s">
        <v>73</v>
      </c>
      <c r="I35" s="13">
        <f>I36</f>
        <v>-355380</v>
      </c>
      <c r="J35" s="8">
        <f>J36</f>
        <v>-382660</v>
      </c>
      <c r="K35" s="8">
        <f>K36</f>
        <v>-374270</v>
      </c>
    </row>
    <row r="36" spans="1:11" s="5" customFormat="1" ht="144" x14ac:dyDescent="0.25">
      <c r="A36" s="9" t="s">
        <v>149</v>
      </c>
      <c r="B36" s="16" t="s">
        <v>27</v>
      </c>
      <c r="C36" s="16" t="s">
        <v>33</v>
      </c>
      <c r="D36" s="16" t="s">
        <v>7</v>
      </c>
      <c r="E36" s="11" t="s">
        <v>120</v>
      </c>
      <c r="F36" s="16" t="s">
        <v>28</v>
      </c>
      <c r="G36" s="16" t="s">
        <v>1</v>
      </c>
      <c r="H36" s="15" t="s">
        <v>73</v>
      </c>
      <c r="I36" s="8">
        <v>-355380</v>
      </c>
      <c r="J36" s="8">
        <v>-382660</v>
      </c>
      <c r="K36" s="8">
        <v>-374270</v>
      </c>
    </row>
    <row r="37" spans="1:11" s="5" customFormat="1" ht="18" x14ac:dyDescent="0.25">
      <c r="A37" s="9" t="s">
        <v>86</v>
      </c>
      <c r="B37" s="16" t="s">
        <v>27</v>
      </c>
      <c r="C37" s="16" t="s">
        <v>4</v>
      </c>
      <c r="D37" s="16" t="s">
        <v>2</v>
      </c>
      <c r="E37" s="16" t="s">
        <v>3</v>
      </c>
      <c r="F37" s="16" t="s">
        <v>2</v>
      </c>
      <c r="G37" s="16" t="s">
        <v>1</v>
      </c>
      <c r="H37" s="15" t="s">
        <v>3</v>
      </c>
      <c r="I37" s="8">
        <f>I38+I43+I45</f>
        <v>17361000</v>
      </c>
      <c r="J37" s="8">
        <f t="shared" ref="J37:K37" si="9">J38+J43+J45</f>
        <v>17881000</v>
      </c>
      <c r="K37" s="8">
        <f t="shared" si="9"/>
        <v>18471000</v>
      </c>
    </row>
    <row r="38" spans="1:11" s="14" customFormat="1" ht="36" x14ac:dyDescent="0.25">
      <c r="A38" s="9" t="s">
        <v>85</v>
      </c>
      <c r="B38" s="16" t="s">
        <v>27</v>
      </c>
      <c r="C38" s="16" t="s">
        <v>4</v>
      </c>
      <c r="D38" s="16" t="s">
        <v>28</v>
      </c>
      <c r="E38" s="16" t="s">
        <v>3</v>
      </c>
      <c r="F38" s="16" t="s">
        <v>2</v>
      </c>
      <c r="G38" s="16" t="s">
        <v>1</v>
      </c>
      <c r="H38" s="15" t="s">
        <v>73</v>
      </c>
      <c r="I38" s="8">
        <f>I39+I41</f>
        <v>2135000</v>
      </c>
      <c r="J38" s="8">
        <f t="shared" ref="J38:K38" si="10">J39+J41</f>
        <v>2199000</v>
      </c>
      <c r="K38" s="8">
        <f t="shared" si="10"/>
        <v>2271000</v>
      </c>
    </row>
    <row r="39" spans="1:11" s="14" customFormat="1" ht="36" x14ac:dyDescent="0.25">
      <c r="A39" s="9" t="s">
        <v>84</v>
      </c>
      <c r="B39" s="16" t="s">
        <v>27</v>
      </c>
      <c r="C39" s="16" t="s">
        <v>4</v>
      </c>
      <c r="D39" s="16" t="s">
        <v>28</v>
      </c>
      <c r="E39" s="10" t="s">
        <v>32</v>
      </c>
      <c r="F39" s="16" t="s">
        <v>28</v>
      </c>
      <c r="G39" s="16" t="s">
        <v>1</v>
      </c>
      <c r="H39" s="15" t="s">
        <v>73</v>
      </c>
      <c r="I39" s="8">
        <f>I40</f>
        <v>1506000</v>
      </c>
      <c r="J39" s="8">
        <f t="shared" ref="J39:K39" si="11">J40</f>
        <v>1551000</v>
      </c>
      <c r="K39" s="8">
        <f t="shared" si="11"/>
        <v>1602000</v>
      </c>
    </row>
    <row r="40" spans="1:11" s="14" customFormat="1" ht="36" x14ac:dyDescent="0.25">
      <c r="A40" s="9" t="s">
        <v>84</v>
      </c>
      <c r="B40" s="16" t="s">
        <v>27</v>
      </c>
      <c r="C40" s="16" t="s">
        <v>4</v>
      </c>
      <c r="D40" s="16" t="s">
        <v>28</v>
      </c>
      <c r="E40" s="10" t="s">
        <v>83</v>
      </c>
      <c r="F40" s="16" t="s">
        <v>28</v>
      </c>
      <c r="G40" s="16" t="s">
        <v>1</v>
      </c>
      <c r="H40" s="15" t="s">
        <v>73</v>
      </c>
      <c r="I40" s="8">
        <v>1506000</v>
      </c>
      <c r="J40" s="8">
        <v>1551000</v>
      </c>
      <c r="K40" s="8">
        <v>1602000</v>
      </c>
    </row>
    <row r="41" spans="1:11" s="14" customFormat="1" ht="54" x14ac:dyDescent="0.25">
      <c r="A41" s="9" t="s">
        <v>171</v>
      </c>
      <c r="B41" s="16" t="s">
        <v>27</v>
      </c>
      <c r="C41" s="16" t="s">
        <v>4</v>
      </c>
      <c r="D41" s="16" t="s">
        <v>28</v>
      </c>
      <c r="E41" s="10" t="s">
        <v>30</v>
      </c>
      <c r="F41" s="16" t="s">
        <v>28</v>
      </c>
      <c r="G41" s="16" t="s">
        <v>1</v>
      </c>
      <c r="H41" s="15" t="s">
        <v>73</v>
      </c>
      <c r="I41" s="8">
        <f>I42</f>
        <v>629000</v>
      </c>
      <c r="J41" s="8">
        <f t="shared" ref="J41:K41" si="12">J42</f>
        <v>648000</v>
      </c>
      <c r="K41" s="8">
        <f t="shared" si="12"/>
        <v>669000</v>
      </c>
    </row>
    <row r="42" spans="1:11" s="5" customFormat="1" ht="72" x14ac:dyDescent="0.25">
      <c r="A42" s="9" t="s">
        <v>175</v>
      </c>
      <c r="B42" s="16" t="s">
        <v>27</v>
      </c>
      <c r="C42" s="16" t="s">
        <v>4</v>
      </c>
      <c r="D42" s="16" t="s">
        <v>28</v>
      </c>
      <c r="E42" s="16" t="s">
        <v>82</v>
      </c>
      <c r="F42" s="16" t="s">
        <v>28</v>
      </c>
      <c r="G42" s="16" t="s">
        <v>1</v>
      </c>
      <c r="H42" s="15" t="s">
        <v>73</v>
      </c>
      <c r="I42" s="8">
        <v>629000</v>
      </c>
      <c r="J42" s="8">
        <v>648000</v>
      </c>
      <c r="K42" s="8">
        <v>669000</v>
      </c>
    </row>
    <row r="43" spans="1:11" s="5" customFormat="1" ht="18" x14ac:dyDescent="0.25">
      <c r="A43" s="9" t="s">
        <v>81</v>
      </c>
      <c r="B43" s="16" t="s">
        <v>27</v>
      </c>
      <c r="C43" s="16" t="s">
        <v>4</v>
      </c>
      <c r="D43" s="16" t="s">
        <v>33</v>
      </c>
      <c r="E43" s="16" t="s">
        <v>3</v>
      </c>
      <c r="F43" s="16" t="s">
        <v>28</v>
      </c>
      <c r="G43" s="16" t="s">
        <v>1</v>
      </c>
      <c r="H43" s="15" t="s">
        <v>73</v>
      </c>
      <c r="I43" s="8">
        <f>I44</f>
        <v>13602000</v>
      </c>
      <c r="J43" s="8">
        <f t="shared" ref="J43:K43" si="13">J44</f>
        <v>14009000</v>
      </c>
      <c r="K43" s="8">
        <f t="shared" si="13"/>
        <v>14472000</v>
      </c>
    </row>
    <row r="44" spans="1:11" s="5" customFormat="1" ht="18" x14ac:dyDescent="0.25">
      <c r="A44" s="9" t="s">
        <v>81</v>
      </c>
      <c r="B44" s="16" t="s">
        <v>27</v>
      </c>
      <c r="C44" s="16" t="s">
        <v>4</v>
      </c>
      <c r="D44" s="16" t="s">
        <v>33</v>
      </c>
      <c r="E44" s="16" t="s">
        <v>32</v>
      </c>
      <c r="F44" s="16" t="s">
        <v>28</v>
      </c>
      <c r="G44" s="16" t="s">
        <v>1</v>
      </c>
      <c r="H44" s="15" t="s">
        <v>73</v>
      </c>
      <c r="I44" s="8">
        <v>13602000</v>
      </c>
      <c r="J44" s="8">
        <v>14009000</v>
      </c>
      <c r="K44" s="8">
        <v>14472000</v>
      </c>
    </row>
    <row r="45" spans="1:11" s="5" customFormat="1" ht="36" x14ac:dyDescent="0.25">
      <c r="A45" s="9" t="s">
        <v>80</v>
      </c>
      <c r="B45" s="16" t="s">
        <v>27</v>
      </c>
      <c r="C45" s="16" t="s">
        <v>4</v>
      </c>
      <c r="D45" s="16" t="s">
        <v>74</v>
      </c>
      <c r="E45" s="16" t="s">
        <v>3</v>
      </c>
      <c r="F45" s="16" t="s">
        <v>7</v>
      </c>
      <c r="G45" s="16" t="s">
        <v>1</v>
      </c>
      <c r="H45" s="15" t="s">
        <v>73</v>
      </c>
      <c r="I45" s="8">
        <f>I46</f>
        <v>1624000</v>
      </c>
      <c r="J45" s="8">
        <f t="shared" ref="J45:K45" si="14">J46</f>
        <v>1673000</v>
      </c>
      <c r="K45" s="8">
        <f t="shared" si="14"/>
        <v>1728000</v>
      </c>
    </row>
    <row r="46" spans="1:11" s="5" customFormat="1" ht="54" x14ac:dyDescent="0.25">
      <c r="A46" s="9" t="s">
        <v>79</v>
      </c>
      <c r="B46" s="16" t="s">
        <v>27</v>
      </c>
      <c r="C46" s="16" t="s">
        <v>4</v>
      </c>
      <c r="D46" s="16" t="s">
        <v>74</v>
      </c>
      <c r="E46" s="16" t="s">
        <v>30</v>
      </c>
      <c r="F46" s="16" t="s">
        <v>7</v>
      </c>
      <c r="G46" s="16" t="s">
        <v>1</v>
      </c>
      <c r="H46" s="15" t="s">
        <v>73</v>
      </c>
      <c r="I46" s="8">
        <v>1624000</v>
      </c>
      <c r="J46" s="8">
        <v>1673000</v>
      </c>
      <c r="K46" s="8">
        <v>1728000</v>
      </c>
    </row>
    <row r="47" spans="1:11" s="5" customFormat="1" ht="18" x14ac:dyDescent="0.25">
      <c r="A47" s="9" t="s">
        <v>78</v>
      </c>
      <c r="B47" s="16" t="s">
        <v>27</v>
      </c>
      <c r="C47" s="16" t="s">
        <v>31</v>
      </c>
      <c r="D47" s="16" t="s">
        <v>2</v>
      </c>
      <c r="E47" s="16" t="s">
        <v>3</v>
      </c>
      <c r="F47" s="16" t="s">
        <v>2</v>
      </c>
      <c r="G47" s="16" t="s">
        <v>1</v>
      </c>
      <c r="H47" s="15" t="s">
        <v>3</v>
      </c>
      <c r="I47" s="8">
        <f>I48</f>
        <v>1745000</v>
      </c>
      <c r="J47" s="8">
        <f t="shared" ref="J47:K47" si="15">J48</f>
        <v>1745000</v>
      </c>
      <c r="K47" s="8">
        <f t="shared" si="15"/>
        <v>1745000</v>
      </c>
    </row>
    <row r="48" spans="1:11" s="5" customFormat="1" ht="36" x14ac:dyDescent="0.25">
      <c r="A48" s="9" t="s">
        <v>77</v>
      </c>
      <c r="B48" s="16" t="s">
        <v>27</v>
      </c>
      <c r="C48" s="16" t="s">
        <v>31</v>
      </c>
      <c r="D48" s="16" t="s">
        <v>33</v>
      </c>
      <c r="E48" s="16" t="s">
        <v>3</v>
      </c>
      <c r="F48" s="16" t="s">
        <v>28</v>
      </c>
      <c r="G48" s="16" t="s">
        <v>1</v>
      </c>
      <c r="H48" s="15" t="s">
        <v>73</v>
      </c>
      <c r="I48" s="8">
        <f>I49</f>
        <v>1745000</v>
      </c>
      <c r="J48" s="8">
        <f t="shared" ref="J48:K48" si="16">J49</f>
        <v>1745000</v>
      </c>
      <c r="K48" s="8">
        <f t="shared" si="16"/>
        <v>1745000</v>
      </c>
    </row>
    <row r="49" spans="1:11" s="5" customFormat="1" ht="54" x14ac:dyDescent="0.25">
      <c r="A49" s="9" t="s">
        <v>76</v>
      </c>
      <c r="B49" s="16" t="s">
        <v>27</v>
      </c>
      <c r="C49" s="16" t="s">
        <v>31</v>
      </c>
      <c r="D49" s="16" t="s">
        <v>33</v>
      </c>
      <c r="E49" s="16" t="s">
        <v>32</v>
      </c>
      <c r="F49" s="16" t="s">
        <v>28</v>
      </c>
      <c r="G49" s="16" t="s">
        <v>1</v>
      </c>
      <c r="H49" s="15" t="s">
        <v>73</v>
      </c>
      <c r="I49" s="8">
        <v>1745000</v>
      </c>
      <c r="J49" s="8">
        <v>1745000</v>
      </c>
      <c r="K49" s="8">
        <v>1745000</v>
      </c>
    </row>
    <row r="50" spans="1:11" s="5" customFormat="1" ht="54" x14ac:dyDescent="0.25">
      <c r="A50" s="9" t="s">
        <v>72</v>
      </c>
      <c r="B50" s="16" t="s">
        <v>27</v>
      </c>
      <c r="C50" s="16" t="s">
        <v>59</v>
      </c>
      <c r="D50" s="16" t="s">
        <v>2</v>
      </c>
      <c r="E50" s="16" t="s">
        <v>3</v>
      </c>
      <c r="F50" s="16" t="s">
        <v>2</v>
      </c>
      <c r="G50" s="16" t="s">
        <v>1</v>
      </c>
      <c r="H50" s="15" t="s">
        <v>3</v>
      </c>
      <c r="I50" s="8">
        <f>I51+I61</f>
        <v>3080000</v>
      </c>
      <c r="J50" s="8">
        <f t="shared" ref="J50:K50" si="17">J51+J61</f>
        <v>3080000</v>
      </c>
      <c r="K50" s="8">
        <f t="shared" si="17"/>
        <v>3080000</v>
      </c>
    </row>
    <row r="51" spans="1:11" s="5" customFormat="1" ht="108" x14ac:dyDescent="0.25">
      <c r="A51" s="9" t="s">
        <v>71</v>
      </c>
      <c r="B51" s="16" t="s">
        <v>27</v>
      </c>
      <c r="C51" s="16" t="s">
        <v>59</v>
      </c>
      <c r="D51" s="16" t="s">
        <v>4</v>
      </c>
      <c r="E51" s="16" t="s">
        <v>3</v>
      </c>
      <c r="F51" s="16" t="s">
        <v>2</v>
      </c>
      <c r="G51" s="16" t="s">
        <v>1</v>
      </c>
      <c r="H51" s="15" t="s">
        <v>12</v>
      </c>
      <c r="I51" s="8">
        <f>I52+I55+I57+I59</f>
        <v>2960000</v>
      </c>
      <c r="J51" s="8">
        <f t="shared" ref="J51:K51" si="18">J52+J55+J57+J59</f>
        <v>2960000</v>
      </c>
      <c r="K51" s="8">
        <f t="shared" si="18"/>
        <v>2960000</v>
      </c>
    </row>
    <row r="52" spans="1:11" s="5" customFormat="1" ht="90" x14ac:dyDescent="0.25">
      <c r="A52" s="9" t="s">
        <v>70</v>
      </c>
      <c r="B52" s="16" t="s">
        <v>27</v>
      </c>
      <c r="C52" s="16" t="s">
        <v>59</v>
      </c>
      <c r="D52" s="16" t="s">
        <v>4</v>
      </c>
      <c r="E52" s="16" t="s">
        <v>32</v>
      </c>
      <c r="F52" s="16" t="s">
        <v>2</v>
      </c>
      <c r="G52" s="16" t="s">
        <v>1</v>
      </c>
      <c r="H52" s="15" t="s">
        <v>12</v>
      </c>
      <c r="I52" s="8">
        <f>I53+I54</f>
        <v>970000</v>
      </c>
      <c r="J52" s="8">
        <f t="shared" ref="J52:K52" si="19">J53+J54</f>
        <v>970000</v>
      </c>
      <c r="K52" s="8">
        <f t="shared" si="19"/>
        <v>970000</v>
      </c>
    </row>
    <row r="53" spans="1:11" s="5" customFormat="1" ht="108" x14ac:dyDescent="0.25">
      <c r="A53" s="9" t="s">
        <v>69</v>
      </c>
      <c r="B53" s="16" t="s">
        <v>27</v>
      </c>
      <c r="C53" s="16" t="s">
        <v>59</v>
      </c>
      <c r="D53" s="16" t="s">
        <v>4</v>
      </c>
      <c r="E53" s="16" t="s">
        <v>40</v>
      </c>
      <c r="F53" s="16" t="s">
        <v>4</v>
      </c>
      <c r="G53" s="16" t="s">
        <v>1</v>
      </c>
      <c r="H53" s="15" t="s">
        <v>12</v>
      </c>
      <c r="I53" s="8">
        <v>870000</v>
      </c>
      <c r="J53" s="8">
        <v>870000</v>
      </c>
      <c r="K53" s="8">
        <v>870000</v>
      </c>
    </row>
    <row r="54" spans="1:11" s="5" customFormat="1" ht="108" x14ac:dyDescent="0.25">
      <c r="A54" s="9" t="s">
        <v>68</v>
      </c>
      <c r="B54" s="16" t="s">
        <v>27</v>
      </c>
      <c r="C54" s="16" t="s">
        <v>59</v>
      </c>
      <c r="D54" s="16" t="s">
        <v>4</v>
      </c>
      <c r="E54" s="16" t="s">
        <v>40</v>
      </c>
      <c r="F54" s="16" t="s">
        <v>39</v>
      </c>
      <c r="G54" s="16" t="s">
        <v>1</v>
      </c>
      <c r="H54" s="15" t="s">
        <v>12</v>
      </c>
      <c r="I54" s="8">
        <v>100000</v>
      </c>
      <c r="J54" s="8">
        <v>100000</v>
      </c>
      <c r="K54" s="8">
        <v>100000</v>
      </c>
    </row>
    <row r="55" spans="1:11" s="5" customFormat="1" ht="90" x14ac:dyDescent="0.25">
      <c r="A55" s="9" t="s">
        <v>67</v>
      </c>
      <c r="B55" s="16" t="s">
        <v>27</v>
      </c>
      <c r="C55" s="16" t="s">
        <v>59</v>
      </c>
      <c r="D55" s="16" t="s">
        <v>4</v>
      </c>
      <c r="E55" s="16" t="s">
        <v>30</v>
      </c>
      <c r="F55" s="16" t="s">
        <v>2</v>
      </c>
      <c r="G55" s="16" t="s">
        <v>1</v>
      </c>
      <c r="H55" s="15" t="s">
        <v>12</v>
      </c>
      <c r="I55" s="8">
        <f>I56</f>
        <v>1280000</v>
      </c>
      <c r="J55" s="8">
        <f t="shared" ref="J55:K55" si="20">J56</f>
        <v>1280000</v>
      </c>
      <c r="K55" s="8">
        <f t="shared" si="20"/>
        <v>1280000</v>
      </c>
    </row>
    <row r="56" spans="1:11" s="5" customFormat="1" ht="108" x14ac:dyDescent="0.25">
      <c r="A56" s="9" t="s">
        <v>66</v>
      </c>
      <c r="B56" s="16" t="s">
        <v>27</v>
      </c>
      <c r="C56" s="16" t="s">
        <v>59</v>
      </c>
      <c r="D56" s="16" t="s">
        <v>4</v>
      </c>
      <c r="E56" s="16" t="s">
        <v>36</v>
      </c>
      <c r="F56" s="16" t="s">
        <v>4</v>
      </c>
      <c r="G56" s="16" t="s">
        <v>1</v>
      </c>
      <c r="H56" s="15" t="s">
        <v>12</v>
      </c>
      <c r="I56" s="8">
        <v>1280000</v>
      </c>
      <c r="J56" s="8">
        <v>1280000</v>
      </c>
      <c r="K56" s="8">
        <v>1280000</v>
      </c>
    </row>
    <row r="57" spans="1:11" s="5" customFormat="1" ht="108" x14ac:dyDescent="0.25">
      <c r="A57" s="9" t="s">
        <v>172</v>
      </c>
      <c r="B57" s="16" t="s">
        <v>27</v>
      </c>
      <c r="C57" s="16" t="s">
        <v>59</v>
      </c>
      <c r="D57" s="16" t="s">
        <v>4</v>
      </c>
      <c r="E57" s="16" t="s">
        <v>5</v>
      </c>
      <c r="F57" s="16" t="s">
        <v>2</v>
      </c>
      <c r="G57" s="16" t="s">
        <v>1</v>
      </c>
      <c r="H57" s="15" t="s">
        <v>12</v>
      </c>
      <c r="I57" s="8">
        <f>I58</f>
        <v>200000</v>
      </c>
      <c r="J57" s="8">
        <f t="shared" ref="J57:K57" si="21">J58</f>
        <v>200000</v>
      </c>
      <c r="K57" s="8">
        <f t="shared" si="21"/>
        <v>200000</v>
      </c>
    </row>
    <row r="58" spans="1:11" s="5" customFormat="1" ht="90" x14ac:dyDescent="0.25">
      <c r="A58" s="9" t="s">
        <v>65</v>
      </c>
      <c r="B58" s="16" t="s">
        <v>27</v>
      </c>
      <c r="C58" s="16" t="s">
        <v>59</v>
      </c>
      <c r="D58" s="16" t="s">
        <v>4</v>
      </c>
      <c r="E58" s="16" t="s">
        <v>64</v>
      </c>
      <c r="F58" s="16" t="s">
        <v>4</v>
      </c>
      <c r="G58" s="16" t="s">
        <v>1</v>
      </c>
      <c r="H58" s="15" t="s">
        <v>12</v>
      </c>
      <c r="I58" s="8">
        <v>200000</v>
      </c>
      <c r="J58" s="8">
        <v>200000</v>
      </c>
      <c r="K58" s="8">
        <v>200000</v>
      </c>
    </row>
    <row r="59" spans="1:11" s="5" customFormat="1" ht="54" x14ac:dyDescent="0.25">
      <c r="A59" s="12" t="s">
        <v>111</v>
      </c>
      <c r="B59" s="16" t="s">
        <v>27</v>
      </c>
      <c r="C59" s="16" t="s">
        <v>59</v>
      </c>
      <c r="D59" s="16" t="s">
        <v>4</v>
      </c>
      <c r="E59" s="11" t="s">
        <v>130</v>
      </c>
      <c r="F59" s="16" t="s">
        <v>2</v>
      </c>
      <c r="G59" s="16" t="s">
        <v>1</v>
      </c>
      <c r="H59" s="15" t="s">
        <v>12</v>
      </c>
      <c r="I59" s="8">
        <f>I60</f>
        <v>510000</v>
      </c>
      <c r="J59" s="8">
        <f t="shared" ref="J59:K59" si="22">J60</f>
        <v>510000</v>
      </c>
      <c r="K59" s="8">
        <f t="shared" si="22"/>
        <v>510000</v>
      </c>
    </row>
    <row r="60" spans="1:11" s="5" customFormat="1" ht="53.4" customHeight="1" x14ac:dyDescent="0.25">
      <c r="A60" s="9" t="s">
        <v>109</v>
      </c>
      <c r="B60" s="16" t="s">
        <v>27</v>
      </c>
      <c r="C60" s="16" t="s">
        <v>59</v>
      </c>
      <c r="D60" s="16" t="s">
        <v>4</v>
      </c>
      <c r="E60" s="11" t="s">
        <v>110</v>
      </c>
      <c r="F60" s="16" t="s">
        <v>4</v>
      </c>
      <c r="G60" s="16" t="s">
        <v>1</v>
      </c>
      <c r="H60" s="15" t="s">
        <v>12</v>
      </c>
      <c r="I60" s="8">
        <v>510000</v>
      </c>
      <c r="J60" s="8">
        <v>510000</v>
      </c>
      <c r="K60" s="8">
        <v>510000</v>
      </c>
    </row>
    <row r="61" spans="1:11" s="5" customFormat="1" ht="108" x14ac:dyDescent="0.25">
      <c r="A61" s="9" t="s">
        <v>63</v>
      </c>
      <c r="B61" s="16" t="s">
        <v>27</v>
      </c>
      <c r="C61" s="16" t="s">
        <v>59</v>
      </c>
      <c r="D61" s="16" t="s">
        <v>58</v>
      </c>
      <c r="E61" s="16" t="s">
        <v>3</v>
      </c>
      <c r="F61" s="16" t="s">
        <v>2</v>
      </c>
      <c r="G61" s="16" t="s">
        <v>1</v>
      </c>
      <c r="H61" s="15" t="s">
        <v>12</v>
      </c>
      <c r="I61" s="8">
        <f>I62</f>
        <v>120000</v>
      </c>
      <c r="J61" s="8">
        <f t="shared" ref="J61:K62" si="23">J62</f>
        <v>120000</v>
      </c>
      <c r="K61" s="8">
        <f t="shared" si="23"/>
        <v>120000</v>
      </c>
    </row>
    <row r="62" spans="1:11" s="5" customFormat="1" ht="108" x14ac:dyDescent="0.25">
      <c r="A62" s="9" t="s">
        <v>62</v>
      </c>
      <c r="B62" s="16" t="s">
        <v>27</v>
      </c>
      <c r="C62" s="16" t="s">
        <v>59</v>
      </c>
      <c r="D62" s="16" t="s">
        <v>58</v>
      </c>
      <c r="E62" s="16" t="s">
        <v>61</v>
      </c>
      <c r="F62" s="16" t="s">
        <v>2</v>
      </c>
      <c r="G62" s="16" t="s">
        <v>1</v>
      </c>
      <c r="H62" s="15" t="s">
        <v>12</v>
      </c>
      <c r="I62" s="8">
        <f>I63</f>
        <v>120000</v>
      </c>
      <c r="J62" s="8">
        <f t="shared" si="23"/>
        <v>120000</v>
      </c>
      <c r="K62" s="8">
        <f t="shared" si="23"/>
        <v>120000</v>
      </c>
    </row>
    <row r="63" spans="1:11" s="5" customFormat="1" ht="108" x14ac:dyDescent="0.25">
      <c r="A63" s="9" t="s">
        <v>60</v>
      </c>
      <c r="B63" s="16" t="s">
        <v>27</v>
      </c>
      <c r="C63" s="16" t="s">
        <v>59</v>
      </c>
      <c r="D63" s="16" t="s">
        <v>58</v>
      </c>
      <c r="E63" s="16" t="s">
        <v>57</v>
      </c>
      <c r="F63" s="16" t="s">
        <v>4</v>
      </c>
      <c r="G63" s="16" t="s">
        <v>1</v>
      </c>
      <c r="H63" s="15" t="s">
        <v>12</v>
      </c>
      <c r="I63" s="8">
        <v>120000</v>
      </c>
      <c r="J63" s="8">
        <v>120000</v>
      </c>
      <c r="K63" s="8">
        <v>120000</v>
      </c>
    </row>
    <row r="64" spans="1:11" s="5" customFormat="1" ht="53.4" customHeight="1" x14ac:dyDescent="0.25">
      <c r="A64" s="9" t="s">
        <v>56</v>
      </c>
      <c r="B64" s="16" t="s">
        <v>27</v>
      </c>
      <c r="C64" s="16" t="s">
        <v>53</v>
      </c>
      <c r="D64" s="16" t="s">
        <v>2</v>
      </c>
      <c r="E64" s="16" t="s">
        <v>3</v>
      </c>
      <c r="F64" s="16" t="s">
        <v>2</v>
      </c>
      <c r="G64" s="16" t="s">
        <v>1</v>
      </c>
      <c r="H64" s="15" t="s">
        <v>3</v>
      </c>
      <c r="I64" s="8">
        <f>I65</f>
        <v>61384.160000000003</v>
      </c>
      <c r="J64" s="8">
        <f t="shared" ref="J64:K64" si="24">J65</f>
        <v>61384.160000000003</v>
      </c>
      <c r="K64" s="8">
        <f t="shared" si="24"/>
        <v>61384.160000000003</v>
      </c>
    </row>
    <row r="65" spans="1:11" s="5" customFormat="1" ht="39.6" customHeight="1" x14ac:dyDescent="0.25">
      <c r="A65" s="9" t="s">
        <v>55</v>
      </c>
      <c r="B65" s="16" t="s">
        <v>27</v>
      </c>
      <c r="C65" s="16" t="s">
        <v>53</v>
      </c>
      <c r="D65" s="16" t="s">
        <v>28</v>
      </c>
      <c r="E65" s="16" t="s">
        <v>3</v>
      </c>
      <c r="F65" s="16" t="s">
        <v>28</v>
      </c>
      <c r="G65" s="16" t="s">
        <v>1</v>
      </c>
      <c r="H65" s="15" t="s">
        <v>12</v>
      </c>
      <c r="I65" s="8">
        <f>I67+I66</f>
        <v>61384.160000000003</v>
      </c>
      <c r="J65" s="8">
        <f t="shared" ref="J65:K65" si="25">J67+J66</f>
        <v>61384.160000000003</v>
      </c>
      <c r="K65" s="8">
        <f t="shared" si="25"/>
        <v>61384.160000000003</v>
      </c>
    </row>
    <row r="66" spans="1:11" s="5" customFormat="1" ht="39.6" customHeight="1" x14ac:dyDescent="0.25">
      <c r="A66" s="12" t="s">
        <v>129</v>
      </c>
      <c r="B66" s="16" t="s">
        <v>27</v>
      </c>
      <c r="C66" s="16" t="s">
        <v>53</v>
      </c>
      <c r="D66" s="16" t="s">
        <v>28</v>
      </c>
      <c r="E66" s="11" t="s">
        <v>32</v>
      </c>
      <c r="F66" s="16" t="s">
        <v>28</v>
      </c>
      <c r="G66" s="16" t="s">
        <v>1</v>
      </c>
      <c r="H66" s="15" t="s">
        <v>12</v>
      </c>
      <c r="I66" s="8">
        <v>35000</v>
      </c>
      <c r="J66" s="8">
        <v>35000</v>
      </c>
      <c r="K66" s="8">
        <v>35000</v>
      </c>
    </row>
    <row r="67" spans="1:11" s="5" customFormat="1" ht="40.200000000000003" customHeight="1" x14ac:dyDescent="0.25">
      <c r="A67" s="12" t="s">
        <v>119</v>
      </c>
      <c r="B67" s="16" t="s">
        <v>27</v>
      </c>
      <c r="C67" s="16" t="s">
        <v>53</v>
      </c>
      <c r="D67" s="16" t="s">
        <v>28</v>
      </c>
      <c r="E67" s="16" t="s">
        <v>61</v>
      </c>
      <c r="F67" s="16" t="s">
        <v>28</v>
      </c>
      <c r="G67" s="16" t="s">
        <v>1</v>
      </c>
      <c r="H67" s="15" t="s">
        <v>12</v>
      </c>
      <c r="I67" s="8">
        <f>I68</f>
        <v>26384.16</v>
      </c>
      <c r="J67" s="8">
        <f t="shared" ref="J67" si="26">J68</f>
        <v>26384.16</v>
      </c>
      <c r="K67" s="8">
        <f>K68</f>
        <v>26384.16</v>
      </c>
    </row>
    <row r="68" spans="1:11" s="5" customFormat="1" ht="18" x14ac:dyDescent="0.25">
      <c r="A68" s="12" t="s">
        <v>54</v>
      </c>
      <c r="B68" s="16" t="s">
        <v>27</v>
      </c>
      <c r="C68" s="16" t="s">
        <v>53</v>
      </c>
      <c r="D68" s="16" t="s">
        <v>28</v>
      </c>
      <c r="E68" s="11" t="s">
        <v>118</v>
      </c>
      <c r="F68" s="16" t="s">
        <v>28</v>
      </c>
      <c r="G68" s="16" t="s">
        <v>1</v>
      </c>
      <c r="H68" s="15" t="s">
        <v>12</v>
      </c>
      <c r="I68" s="8">
        <v>26384.16</v>
      </c>
      <c r="J68" s="8">
        <v>26384.16</v>
      </c>
      <c r="K68" s="8">
        <v>26384.16</v>
      </c>
    </row>
    <row r="69" spans="1:11" s="5" customFormat="1" ht="36" x14ac:dyDescent="0.25">
      <c r="A69" s="9" t="s">
        <v>144</v>
      </c>
      <c r="B69" s="16" t="s">
        <v>27</v>
      </c>
      <c r="C69" s="16" t="s">
        <v>39</v>
      </c>
      <c r="D69" s="16" t="s">
        <v>2</v>
      </c>
      <c r="E69" s="16" t="s">
        <v>3</v>
      </c>
      <c r="F69" s="16" t="s">
        <v>2</v>
      </c>
      <c r="G69" s="16" t="s">
        <v>1</v>
      </c>
      <c r="H69" s="15" t="s">
        <v>3</v>
      </c>
      <c r="I69" s="8">
        <f>I70</f>
        <v>743602.95</v>
      </c>
      <c r="J69" s="8">
        <f t="shared" ref="J69:K69" si="27">J70</f>
        <v>743602.95</v>
      </c>
      <c r="K69" s="8">
        <f t="shared" si="27"/>
        <v>743602.95</v>
      </c>
    </row>
    <row r="70" spans="1:11" s="5" customFormat="1" ht="18" x14ac:dyDescent="0.25">
      <c r="A70" s="9" t="s">
        <v>52</v>
      </c>
      <c r="B70" s="16" t="s">
        <v>27</v>
      </c>
      <c r="C70" s="16" t="s">
        <v>39</v>
      </c>
      <c r="D70" s="16" t="s">
        <v>28</v>
      </c>
      <c r="E70" s="16" t="s">
        <v>3</v>
      </c>
      <c r="F70" s="16" t="s">
        <v>2</v>
      </c>
      <c r="G70" s="16" t="s">
        <v>1</v>
      </c>
      <c r="H70" s="15" t="s">
        <v>47</v>
      </c>
      <c r="I70" s="8">
        <f>I71</f>
        <v>743602.95</v>
      </c>
      <c r="J70" s="8">
        <f t="shared" ref="J70:K71" si="28">J71</f>
        <v>743602.95</v>
      </c>
      <c r="K70" s="8">
        <f t="shared" si="28"/>
        <v>743602.95</v>
      </c>
    </row>
    <row r="71" spans="1:11" s="5" customFormat="1" ht="18" x14ac:dyDescent="0.25">
      <c r="A71" s="9" t="s">
        <v>51</v>
      </c>
      <c r="B71" s="16" t="s">
        <v>27</v>
      </c>
      <c r="C71" s="16" t="s">
        <v>39</v>
      </c>
      <c r="D71" s="16" t="s">
        <v>28</v>
      </c>
      <c r="E71" s="16" t="s">
        <v>50</v>
      </c>
      <c r="F71" s="16" t="s">
        <v>2</v>
      </c>
      <c r="G71" s="16" t="s">
        <v>1</v>
      </c>
      <c r="H71" s="15" t="s">
        <v>47</v>
      </c>
      <c r="I71" s="8">
        <f>I72</f>
        <v>743602.95</v>
      </c>
      <c r="J71" s="8">
        <f t="shared" si="28"/>
        <v>743602.95</v>
      </c>
      <c r="K71" s="8">
        <f t="shared" si="28"/>
        <v>743602.95</v>
      </c>
    </row>
    <row r="72" spans="1:11" s="5" customFormat="1" ht="36" x14ac:dyDescent="0.25">
      <c r="A72" s="9" t="s">
        <v>49</v>
      </c>
      <c r="B72" s="16" t="s">
        <v>27</v>
      </c>
      <c r="C72" s="16" t="s">
        <v>39</v>
      </c>
      <c r="D72" s="16" t="s">
        <v>28</v>
      </c>
      <c r="E72" s="16" t="s">
        <v>48</v>
      </c>
      <c r="F72" s="16" t="s">
        <v>4</v>
      </c>
      <c r="G72" s="16" t="s">
        <v>1</v>
      </c>
      <c r="H72" s="15" t="s">
        <v>47</v>
      </c>
      <c r="I72" s="8">
        <v>743602.95</v>
      </c>
      <c r="J72" s="8">
        <v>743602.95</v>
      </c>
      <c r="K72" s="8">
        <v>743602.95</v>
      </c>
    </row>
    <row r="73" spans="1:11" s="5" customFormat="1" ht="36" x14ac:dyDescent="0.25">
      <c r="A73" s="9" t="s">
        <v>46</v>
      </c>
      <c r="B73" s="16" t="s">
        <v>27</v>
      </c>
      <c r="C73" s="16" t="s">
        <v>38</v>
      </c>
      <c r="D73" s="16" t="s">
        <v>2</v>
      </c>
      <c r="E73" s="16" t="s">
        <v>3</v>
      </c>
      <c r="F73" s="16" t="s">
        <v>2</v>
      </c>
      <c r="G73" s="16" t="s">
        <v>1</v>
      </c>
      <c r="H73" s="15" t="s">
        <v>3</v>
      </c>
      <c r="I73" s="8">
        <f>I74+I78</f>
        <v>325000</v>
      </c>
      <c r="J73" s="8">
        <f t="shared" ref="J73:K73" si="29">J74+J78</f>
        <v>225000</v>
      </c>
      <c r="K73" s="8">
        <f t="shared" si="29"/>
        <v>225000</v>
      </c>
    </row>
    <row r="74" spans="1:11" s="5" customFormat="1" ht="36" x14ac:dyDescent="0.25">
      <c r="A74" s="9" t="s">
        <v>44</v>
      </c>
      <c r="B74" s="16" t="s">
        <v>27</v>
      </c>
      <c r="C74" s="16" t="s">
        <v>38</v>
      </c>
      <c r="D74" s="16" t="s">
        <v>37</v>
      </c>
      <c r="E74" s="16" t="s">
        <v>3</v>
      </c>
      <c r="F74" s="16" t="s">
        <v>2</v>
      </c>
      <c r="G74" s="16" t="s">
        <v>1</v>
      </c>
      <c r="H74" s="15" t="s">
        <v>35</v>
      </c>
      <c r="I74" s="8">
        <f>I75</f>
        <v>225000</v>
      </c>
      <c r="J74" s="8">
        <f t="shared" ref="J74:K74" si="30">J75</f>
        <v>225000</v>
      </c>
      <c r="K74" s="8">
        <f t="shared" si="30"/>
        <v>225000</v>
      </c>
    </row>
    <row r="75" spans="1:11" s="5" customFormat="1" ht="36" x14ac:dyDescent="0.25">
      <c r="A75" s="9" t="s">
        <v>43</v>
      </c>
      <c r="B75" s="16" t="s">
        <v>27</v>
      </c>
      <c r="C75" s="16" t="s">
        <v>38</v>
      </c>
      <c r="D75" s="16" t="s">
        <v>37</v>
      </c>
      <c r="E75" s="16" t="s">
        <v>32</v>
      </c>
      <c r="F75" s="16" t="s">
        <v>2</v>
      </c>
      <c r="G75" s="16" t="s">
        <v>1</v>
      </c>
      <c r="H75" s="15" t="s">
        <v>35</v>
      </c>
      <c r="I75" s="8">
        <f>I76+I77</f>
        <v>225000</v>
      </c>
      <c r="J75" s="8">
        <f t="shared" ref="J75:K75" si="31">J76+J77</f>
        <v>225000</v>
      </c>
      <c r="K75" s="8">
        <f t="shared" si="31"/>
        <v>225000</v>
      </c>
    </row>
    <row r="76" spans="1:11" s="5" customFormat="1" ht="72" x14ac:dyDescent="0.25">
      <c r="A76" s="9" t="s">
        <v>42</v>
      </c>
      <c r="B76" s="16" t="s">
        <v>27</v>
      </c>
      <c r="C76" s="16" t="s">
        <v>38</v>
      </c>
      <c r="D76" s="16" t="s">
        <v>37</v>
      </c>
      <c r="E76" s="16" t="s">
        <v>40</v>
      </c>
      <c r="F76" s="16" t="s">
        <v>4</v>
      </c>
      <c r="G76" s="16" t="s">
        <v>1</v>
      </c>
      <c r="H76" s="15" t="s">
        <v>35</v>
      </c>
      <c r="I76" s="8">
        <v>25000</v>
      </c>
      <c r="J76" s="8">
        <v>25000</v>
      </c>
      <c r="K76" s="8">
        <v>25000</v>
      </c>
    </row>
    <row r="77" spans="1:11" s="5" customFormat="1" ht="54" x14ac:dyDescent="0.25">
      <c r="A77" s="9" t="s">
        <v>41</v>
      </c>
      <c r="B77" s="10" t="s">
        <v>27</v>
      </c>
      <c r="C77" s="10" t="s">
        <v>38</v>
      </c>
      <c r="D77" s="10" t="s">
        <v>37</v>
      </c>
      <c r="E77" s="10" t="s">
        <v>40</v>
      </c>
      <c r="F77" s="10">
        <v>13</v>
      </c>
      <c r="G77" s="10" t="s">
        <v>1</v>
      </c>
      <c r="H77" s="10" t="s">
        <v>35</v>
      </c>
      <c r="I77" s="8">
        <v>200000</v>
      </c>
      <c r="J77" s="8">
        <v>200000</v>
      </c>
      <c r="K77" s="8">
        <v>200000</v>
      </c>
    </row>
    <row r="78" spans="1:11" s="5" customFormat="1" ht="36" x14ac:dyDescent="0.25">
      <c r="A78" s="9" t="s">
        <v>182</v>
      </c>
      <c r="B78" s="10" t="s">
        <v>27</v>
      </c>
      <c r="C78" s="10" t="s">
        <v>38</v>
      </c>
      <c r="D78" s="10" t="s">
        <v>39</v>
      </c>
      <c r="E78" s="10" t="s">
        <v>3</v>
      </c>
      <c r="F78" s="10" t="s">
        <v>2</v>
      </c>
      <c r="G78" s="10" t="s">
        <v>1</v>
      </c>
      <c r="H78" s="10" t="s">
        <v>3</v>
      </c>
      <c r="I78" s="8">
        <f>I79</f>
        <v>100000</v>
      </c>
      <c r="J78" s="8">
        <f t="shared" ref="J78:K78" si="32">J79</f>
        <v>0</v>
      </c>
      <c r="K78" s="8">
        <f t="shared" si="32"/>
        <v>0</v>
      </c>
    </row>
    <row r="79" spans="1:11" s="5" customFormat="1" ht="54" x14ac:dyDescent="0.25">
      <c r="A79" s="9" t="s">
        <v>180</v>
      </c>
      <c r="B79" s="10" t="s">
        <v>27</v>
      </c>
      <c r="C79" s="10" t="s">
        <v>38</v>
      </c>
      <c r="D79" s="10" t="s">
        <v>39</v>
      </c>
      <c r="E79" s="10" t="s">
        <v>25</v>
      </c>
      <c r="F79" s="10" t="s">
        <v>4</v>
      </c>
      <c r="G79" s="10" t="s">
        <v>1</v>
      </c>
      <c r="H79" s="10">
        <v>410</v>
      </c>
      <c r="I79" s="8">
        <v>100000</v>
      </c>
      <c r="J79" s="8">
        <v>0</v>
      </c>
      <c r="K79" s="8">
        <v>0</v>
      </c>
    </row>
    <row r="80" spans="1:11" s="5" customFormat="1" ht="18" x14ac:dyDescent="0.25">
      <c r="A80" s="9" t="s">
        <v>34</v>
      </c>
      <c r="B80" s="16" t="s">
        <v>27</v>
      </c>
      <c r="C80" s="16" t="s">
        <v>26</v>
      </c>
      <c r="D80" s="16" t="s">
        <v>2</v>
      </c>
      <c r="E80" s="16" t="s">
        <v>3</v>
      </c>
      <c r="F80" s="16" t="s">
        <v>2</v>
      </c>
      <c r="G80" s="16" t="s">
        <v>1</v>
      </c>
      <c r="H80" s="15" t="s">
        <v>3</v>
      </c>
      <c r="I80" s="8">
        <f>I81+I100+I103</f>
        <v>303020</v>
      </c>
      <c r="J80" s="8">
        <f t="shared" ref="J80:K80" si="33">J81+J100+J103</f>
        <v>315620</v>
      </c>
      <c r="K80" s="8">
        <f t="shared" si="33"/>
        <v>312920</v>
      </c>
    </row>
    <row r="81" spans="1:11" s="5" customFormat="1" ht="54" x14ac:dyDescent="0.25">
      <c r="A81" s="9" t="s">
        <v>142</v>
      </c>
      <c r="B81" s="10" t="s">
        <v>27</v>
      </c>
      <c r="C81" s="10" t="s">
        <v>26</v>
      </c>
      <c r="D81" s="10" t="s">
        <v>28</v>
      </c>
      <c r="E81" s="10" t="s">
        <v>3</v>
      </c>
      <c r="F81" s="10" t="s">
        <v>28</v>
      </c>
      <c r="G81" s="10" t="s">
        <v>1</v>
      </c>
      <c r="H81" s="10" t="s">
        <v>24</v>
      </c>
      <c r="I81" s="8">
        <f>I82+I84+I86+I88+I90+I92+I94+I96+I98</f>
        <v>298220</v>
      </c>
      <c r="J81" s="8">
        <f t="shared" ref="J81:K81" si="34">J82+J84+J86+J88+J90+J92+J94+J96+J98</f>
        <v>310020</v>
      </c>
      <c r="K81" s="8">
        <f t="shared" si="34"/>
        <v>305820</v>
      </c>
    </row>
    <row r="82" spans="1:11" s="5" customFormat="1" ht="72" x14ac:dyDescent="0.25">
      <c r="A82" s="9" t="s">
        <v>150</v>
      </c>
      <c r="B82" s="10" t="s">
        <v>27</v>
      </c>
      <c r="C82" s="10" t="s">
        <v>26</v>
      </c>
      <c r="D82" s="10" t="s">
        <v>28</v>
      </c>
      <c r="E82" s="10" t="s">
        <v>25</v>
      </c>
      <c r="F82" s="10" t="s">
        <v>28</v>
      </c>
      <c r="G82" s="10" t="s">
        <v>1</v>
      </c>
      <c r="H82" s="10" t="s">
        <v>24</v>
      </c>
      <c r="I82" s="8">
        <f t="shared" ref="I82:K82" si="35">I83</f>
        <v>9800</v>
      </c>
      <c r="J82" s="8">
        <f t="shared" si="35"/>
        <v>9800</v>
      </c>
      <c r="K82" s="8">
        <f t="shared" si="35"/>
        <v>9500</v>
      </c>
    </row>
    <row r="83" spans="1:11" s="5" customFormat="1" ht="108" x14ac:dyDescent="0.25">
      <c r="A83" s="9" t="s">
        <v>151</v>
      </c>
      <c r="B83" s="10" t="s">
        <v>27</v>
      </c>
      <c r="C83" s="10" t="s">
        <v>26</v>
      </c>
      <c r="D83" s="10" t="s">
        <v>28</v>
      </c>
      <c r="E83" s="10" t="s">
        <v>45</v>
      </c>
      <c r="F83" s="10" t="s">
        <v>28</v>
      </c>
      <c r="G83" s="10" t="s">
        <v>1</v>
      </c>
      <c r="H83" s="10" t="s">
        <v>24</v>
      </c>
      <c r="I83" s="8">
        <v>9800</v>
      </c>
      <c r="J83" s="8">
        <v>9800</v>
      </c>
      <c r="K83" s="8">
        <v>9500</v>
      </c>
    </row>
    <row r="84" spans="1:11" s="5" customFormat="1" ht="90" x14ac:dyDescent="0.25">
      <c r="A84" s="9" t="s">
        <v>152</v>
      </c>
      <c r="B84" s="10" t="s">
        <v>27</v>
      </c>
      <c r="C84" s="10" t="s">
        <v>26</v>
      </c>
      <c r="D84" s="10" t="s">
        <v>28</v>
      </c>
      <c r="E84" s="10" t="s">
        <v>29</v>
      </c>
      <c r="F84" s="10" t="s">
        <v>28</v>
      </c>
      <c r="G84" s="10" t="s">
        <v>1</v>
      </c>
      <c r="H84" s="10" t="s">
        <v>24</v>
      </c>
      <c r="I84" s="8">
        <f t="shared" ref="I84" si="36">I85</f>
        <v>8500</v>
      </c>
      <c r="J84" s="8">
        <f t="shared" ref="J84" si="37">J85</f>
        <v>8500</v>
      </c>
      <c r="K84" s="8">
        <f t="shared" ref="K84" si="38">K85</f>
        <v>8500</v>
      </c>
    </row>
    <row r="85" spans="1:11" s="5" customFormat="1" ht="126" x14ac:dyDescent="0.25">
      <c r="A85" s="9" t="s">
        <v>153</v>
      </c>
      <c r="B85" s="10" t="s">
        <v>27</v>
      </c>
      <c r="C85" s="10" t="s">
        <v>26</v>
      </c>
      <c r="D85" s="10" t="s">
        <v>28</v>
      </c>
      <c r="E85" s="10" t="s">
        <v>141</v>
      </c>
      <c r="F85" s="10" t="s">
        <v>28</v>
      </c>
      <c r="G85" s="10" t="s">
        <v>1</v>
      </c>
      <c r="H85" s="10" t="s">
        <v>24</v>
      </c>
      <c r="I85" s="8">
        <v>8500</v>
      </c>
      <c r="J85" s="8">
        <v>8500</v>
      </c>
      <c r="K85" s="8">
        <v>8500</v>
      </c>
    </row>
    <row r="86" spans="1:11" s="5" customFormat="1" ht="72" x14ac:dyDescent="0.25">
      <c r="A86" s="9" t="s">
        <v>154</v>
      </c>
      <c r="B86" s="10" t="s">
        <v>27</v>
      </c>
      <c r="C86" s="10" t="s">
        <v>26</v>
      </c>
      <c r="D86" s="10" t="s">
        <v>28</v>
      </c>
      <c r="E86" s="10" t="s">
        <v>130</v>
      </c>
      <c r="F86" s="10" t="s">
        <v>28</v>
      </c>
      <c r="G86" s="10" t="s">
        <v>1</v>
      </c>
      <c r="H86" s="10" t="s">
        <v>24</v>
      </c>
      <c r="I86" s="8">
        <f t="shared" ref="I86" si="39">I87</f>
        <v>13700</v>
      </c>
      <c r="J86" s="8">
        <f t="shared" ref="J86" si="40">J87</f>
        <v>13700</v>
      </c>
      <c r="K86" s="8">
        <f t="shared" ref="K86" si="41">K87</f>
        <v>13100</v>
      </c>
    </row>
    <row r="87" spans="1:11" s="5" customFormat="1" ht="108" x14ac:dyDescent="0.25">
      <c r="A87" s="9" t="s">
        <v>155</v>
      </c>
      <c r="B87" s="10" t="s">
        <v>27</v>
      </c>
      <c r="C87" s="10" t="s">
        <v>26</v>
      </c>
      <c r="D87" s="10" t="s">
        <v>28</v>
      </c>
      <c r="E87" s="10" t="s">
        <v>140</v>
      </c>
      <c r="F87" s="10" t="s">
        <v>28</v>
      </c>
      <c r="G87" s="10" t="s">
        <v>1</v>
      </c>
      <c r="H87" s="10" t="s">
        <v>24</v>
      </c>
      <c r="I87" s="8">
        <v>13700</v>
      </c>
      <c r="J87" s="8">
        <v>13700</v>
      </c>
      <c r="K87" s="8">
        <v>13100</v>
      </c>
    </row>
    <row r="88" spans="1:11" s="5" customFormat="1" ht="72" x14ac:dyDescent="0.25">
      <c r="A88" s="9" t="s">
        <v>156</v>
      </c>
      <c r="B88" s="10" t="s">
        <v>27</v>
      </c>
      <c r="C88" s="10" t="s">
        <v>26</v>
      </c>
      <c r="D88" s="10" t="s">
        <v>28</v>
      </c>
      <c r="E88" s="10" t="s">
        <v>47</v>
      </c>
      <c r="F88" s="10" t="s">
        <v>28</v>
      </c>
      <c r="G88" s="10" t="s">
        <v>1</v>
      </c>
      <c r="H88" s="10" t="s">
        <v>24</v>
      </c>
      <c r="I88" s="8">
        <f t="shared" ref="I88:K88" si="42">I89</f>
        <v>4300</v>
      </c>
      <c r="J88" s="8">
        <f t="shared" si="42"/>
        <v>4300</v>
      </c>
      <c r="K88" s="8">
        <f t="shared" si="42"/>
        <v>5000</v>
      </c>
    </row>
    <row r="89" spans="1:11" s="5" customFormat="1" ht="108" x14ac:dyDescent="0.25">
      <c r="A89" s="9" t="s">
        <v>157</v>
      </c>
      <c r="B89" s="10" t="s">
        <v>27</v>
      </c>
      <c r="C89" s="10" t="s">
        <v>26</v>
      </c>
      <c r="D89" s="10" t="s">
        <v>28</v>
      </c>
      <c r="E89" s="10" t="s">
        <v>138</v>
      </c>
      <c r="F89" s="10" t="s">
        <v>28</v>
      </c>
      <c r="G89" s="10" t="s">
        <v>1</v>
      </c>
      <c r="H89" s="10" t="s">
        <v>24</v>
      </c>
      <c r="I89" s="8">
        <v>4300</v>
      </c>
      <c r="J89" s="8">
        <v>4300</v>
      </c>
      <c r="K89" s="8">
        <v>5000</v>
      </c>
    </row>
    <row r="90" spans="1:11" s="5" customFormat="1" ht="90" x14ac:dyDescent="0.25">
      <c r="A90" s="9" t="s">
        <v>158</v>
      </c>
      <c r="B90" s="10" t="s">
        <v>27</v>
      </c>
      <c r="C90" s="10" t="s">
        <v>26</v>
      </c>
      <c r="D90" s="10" t="s">
        <v>28</v>
      </c>
      <c r="E90" s="10" t="s">
        <v>24</v>
      </c>
      <c r="F90" s="10" t="s">
        <v>28</v>
      </c>
      <c r="G90" s="10" t="s">
        <v>1</v>
      </c>
      <c r="H90" s="10" t="s">
        <v>24</v>
      </c>
      <c r="I90" s="8">
        <f t="shared" ref="I90:K90" si="43">I91</f>
        <v>35700</v>
      </c>
      <c r="J90" s="8">
        <f t="shared" si="43"/>
        <v>35700</v>
      </c>
      <c r="K90" s="8">
        <f t="shared" si="43"/>
        <v>34300</v>
      </c>
    </row>
    <row r="91" spans="1:11" s="5" customFormat="1" ht="126" x14ac:dyDescent="0.25">
      <c r="A91" s="9" t="s">
        <v>159</v>
      </c>
      <c r="B91" s="10" t="s">
        <v>27</v>
      </c>
      <c r="C91" s="10" t="s">
        <v>26</v>
      </c>
      <c r="D91" s="10" t="s">
        <v>28</v>
      </c>
      <c r="E91" s="10" t="s">
        <v>137</v>
      </c>
      <c r="F91" s="10" t="s">
        <v>28</v>
      </c>
      <c r="G91" s="10" t="s">
        <v>1</v>
      </c>
      <c r="H91" s="10" t="s">
        <v>24</v>
      </c>
      <c r="I91" s="8">
        <v>35700</v>
      </c>
      <c r="J91" s="8">
        <v>35700</v>
      </c>
      <c r="K91" s="8">
        <v>34300</v>
      </c>
    </row>
    <row r="92" spans="1:11" s="5" customFormat="1" ht="90" x14ac:dyDescent="0.25">
      <c r="A92" s="9" t="s">
        <v>161</v>
      </c>
      <c r="B92" s="10" t="s">
        <v>27</v>
      </c>
      <c r="C92" s="10" t="s">
        <v>26</v>
      </c>
      <c r="D92" s="10" t="s">
        <v>28</v>
      </c>
      <c r="E92" s="10" t="s">
        <v>75</v>
      </c>
      <c r="F92" s="10" t="s">
        <v>28</v>
      </c>
      <c r="G92" s="10" t="s">
        <v>1</v>
      </c>
      <c r="H92" s="10" t="s">
        <v>24</v>
      </c>
      <c r="I92" s="8">
        <f>I93</f>
        <v>700</v>
      </c>
      <c r="J92" s="8">
        <f t="shared" ref="J92:K92" si="44">J93</f>
        <v>700</v>
      </c>
      <c r="K92" s="8">
        <f t="shared" si="44"/>
        <v>700</v>
      </c>
    </row>
    <row r="93" spans="1:11" s="5" customFormat="1" ht="152.4" customHeight="1" x14ac:dyDescent="0.25">
      <c r="A93" s="9" t="s">
        <v>160</v>
      </c>
      <c r="B93" s="10" t="s">
        <v>27</v>
      </c>
      <c r="C93" s="10" t="s">
        <v>26</v>
      </c>
      <c r="D93" s="10" t="s">
        <v>28</v>
      </c>
      <c r="E93" s="10" t="s">
        <v>136</v>
      </c>
      <c r="F93" s="10" t="s">
        <v>28</v>
      </c>
      <c r="G93" s="10" t="s">
        <v>1</v>
      </c>
      <c r="H93" s="10" t="s">
        <v>24</v>
      </c>
      <c r="I93" s="8">
        <v>700</v>
      </c>
      <c r="J93" s="8">
        <v>700</v>
      </c>
      <c r="K93" s="8">
        <v>700</v>
      </c>
    </row>
    <row r="94" spans="1:11" s="5" customFormat="1" ht="78" customHeight="1" x14ac:dyDescent="0.25">
      <c r="A94" s="9" t="s">
        <v>162</v>
      </c>
      <c r="B94" s="10" t="s">
        <v>27</v>
      </c>
      <c r="C94" s="10" t="s">
        <v>26</v>
      </c>
      <c r="D94" s="10" t="s">
        <v>28</v>
      </c>
      <c r="E94" s="10" t="s">
        <v>135</v>
      </c>
      <c r="F94" s="10" t="s">
        <v>28</v>
      </c>
      <c r="G94" s="10" t="s">
        <v>1</v>
      </c>
      <c r="H94" s="10" t="s">
        <v>24</v>
      </c>
      <c r="I94" s="8">
        <f>I95</f>
        <v>9600</v>
      </c>
      <c r="J94" s="8">
        <f t="shared" ref="J94:K94" si="45">J95</f>
        <v>9600</v>
      </c>
      <c r="K94" s="8">
        <f t="shared" si="45"/>
        <v>9400</v>
      </c>
    </row>
    <row r="95" spans="1:11" s="5" customFormat="1" ht="115.95" customHeight="1" x14ac:dyDescent="0.25">
      <c r="A95" s="9" t="s">
        <v>163</v>
      </c>
      <c r="B95" s="10" t="s">
        <v>27</v>
      </c>
      <c r="C95" s="10" t="s">
        <v>26</v>
      </c>
      <c r="D95" s="10" t="s">
        <v>28</v>
      </c>
      <c r="E95" s="10" t="s">
        <v>134</v>
      </c>
      <c r="F95" s="10" t="s">
        <v>28</v>
      </c>
      <c r="G95" s="10" t="s">
        <v>1</v>
      </c>
      <c r="H95" s="10" t="s">
        <v>24</v>
      </c>
      <c r="I95" s="8">
        <v>9600</v>
      </c>
      <c r="J95" s="8">
        <v>9600</v>
      </c>
      <c r="K95" s="8">
        <v>9400</v>
      </c>
    </row>
    <row r="96" spans="1:11" s="5" customFormat="1" ht="79.95" customHeight="1" x14ac:dyDescent="0.25">
      <c r="A96" s="9" t="s">
        <v>164</v>
      </c>
      <c r="B96" s="10" t="s">
        <v>27</v>
      </c>
      <c r="C96" s="10" t="s">
        <v>26</v>
      </c>
      <c r="D96" s="10" t="s">
        <v>28</v>
      </c>
      <c r="E96" s="10" t="s">
        <v>133</v>
      </c>
      <c r="F96" s="10" t="s">
        <v>28</v>
      </c>
      <c r="G96" s="10" t="s">
        <v>1</v>
      </c>
      <c r="H96" s="10" t="s">
        <v>24</v>
      </c>
      <c r="I96" s="8">
        <f>I97</f>
        <v>101000</v>
      </c>
      <c r="J96" s="8">
        <f t="shared" ref="J96:K96" si="46">J97</f>
        <v>101000</v>
      </c>
      <c r="K96" s="8">
        <f t="shared" si="46"/>
        <v>98700</v>
      </c>
    </row>
    <row r="97" spans="1:11" s="5" customFormat="1" ht="126" customHeight="1" x14ac:dyDescent="0.25">
      <c r="A97" s="9" t="s">
        <v>165</v>
      </c>
      <c r="B97" s="10" t="s">
        <v>27</v>
      </c>
      <c r="C97" s="10" t="s">
        <v>26</v>
      </c>
      <c r="D97" s="10" t="s">
        <v>28</v>
      </c>
      <c r="E97" s="10" t="s">
        <v>132</v>
      </c>
      <c r="F97" s="10" t="s">
        <v>28</v>
      </c>
      <c r="G97" s="10" t="s">
        <v>1</v>
      </c>
      <c r="H97" s="10" t="s">
        <v>24</v>
      </c>
      <c r="I97" s="8">
        <v>101000</v>
      </c>
      <c r="J97" s="8">
        <v>101000</v>
      </c>
      <c r="K97" s="8">
        <v>98700</v>
      </c>
    </row>
    <row r="98" spans="1:11" s="5" customFormat="1" ht="103.2" customHeight="1" x14ac:dyDescent="0.25">
      <c r="A98" s="9" t="s">
        <v>166</v>
      </c>
      <c r="B98" s="10" t="s">
        <v>27</v>
      </c>
      <c r="C98" s="10" t="s">
        <v>26</v>
      </c>
      <c r="D98" s="10" t="s">
        <v>28</v>
      </c>
      <c r="E98" s="10" t="s">
        <v>131</v>
      </c>
      <c r="F98" s="10" t="s">
        <v>28</v>
      </c>
      <c r="G98" s="10" t="s">
        <v>1</v>
      </c>
      <c r="H98" s="10" t="s">
        <v>24</v>
      </c>
      <c r="I98" s="8">
        <f>I99</f>
        <v>114920</v>
      </c>
      <c r="J98" s="8">
        <f>J99</f>
        <v>126720</v>
      </c>
      <c r="K98" s="8">
        <f t="shared" ref="K98" si="47">K99</f>
        <v>126620</v>
      </c>
    </row>
    <row r="99" spans="1:11" s="5" customFormat="1" ht="146.25" customHeight="1" x14ac:dyDescent="0.25">
      <c r="A99" s="9" t="s">
        <v>167</v>
      </c>
      <c r="B99" s="10" t="s">
        <v>27</v>
      </c>
      <c r="C99" s="10" t="s">
        <v>26</v>
      </c>
      <c r="D99" s="10" t="s">
        <v>28</v>
      </c>
      <c r="E99" s="10">
        <v>203</v>
      </c>
      <c r="F99" s="10" t="s">
        <v>28</v>
      </c>
      <c r="G99" s="10" t="s">
        <v>1</v>
      </c>
      <c r="H99" s="10" t="s">
        <v>24</v>
      </c>
      <c r="I99" s="8">
        <v>114920</v>
      </c>
      <c r="J99" s="8">
        <v>126720</v>
      </c>
      <c r="K99" s="8">
        <v>126620</v>
      </c>
    </row>
    <row r="100" spans="1:11" s="5" customFormat="1" ht="36" x14ac:dyDescent="0.25">
      <c r="A100" s="9" t="s">
        <v>186</v>
      </c>
      <c r="B100" s="10" t="s">
        <v>27</v>
      </c>
      <c r="C100" s="10" t="s">
        <v>26</v>
      </c>
      <c r="D100" s="10" t="s">
        <v>127</v>
      </c>
      <c r="E100" s="10" t="s">
        <v>3</v>
      </c>
      <c r="F100" s="10" t="s">
        <v>2</v>
      </c>
      <c r="G100" s="10" t="s">
        <v>1</v>
      </c>
      <c r="H100" s="10" t="s">
        <v>24</v>
      </c>
      <c r="I100" s="8">
        <f>I101</f>
        <v>1000</v>
      </c>
      <c r="J100" s="8">
        <f t="shared" ref="J100:K101" si="48">J101</f>
        <v>1000</v>
      </c>
      <c r="K100" s="8">
        <f t="shared" si="48"/>
        <v>1000</v>
      </c>
    </row>
    <row r="101" spans="1:11" s="5" customFormat="1" ht="90" x14ac:dyDescent="0.25">
      <c r="A101" s="9" t="s">
        <v>185</v>
      </c>
      <c r="B101" s="10" t="s">
        <v>27</v>
      </c>
      <c r="C101" s="10" t="s">
        <v>26</v>
      </c>
      <c r="D101" s="10" t="s">
        <v>127</v>
      </c>
      <c r="E101" s="10" t="s">
        <v>12</v>
      </c>
      <c r="F101" s="10" t="s">
        <v>2</v>
      </c>
      <c r="G101" s="10" t="s">
        <v>1</v>
      </c>
      <c r="H101" s="10" t="s">
        <v>24</v>
      </c>
      <c r="I101" s="8">
        <f>I102</f>
        <v>1000</v>
      </c>
      <c r="J101" s="8">
        <f t="shared" si="48"/>
        <v>1000</v>
      </c>
      <c r="K101" s="8">
        <f t="shared" si="48"/>
        <v>1000</v>
      </c>
    </row>
    <row r="102" spans="1:11" s="5" customFormat="1" ht="90" x14ac:dyDescent="0.25">
      <c r="A102" s="9" t="s">
        <v>184</v>
      </c>
      <c r="B102" s="10" t="s">
        <v>27</v>
      </c>
      <c r="C102" s="10" t="s">
        <v>26</v>
      </c>
      <c r="D102" s="10" t="s">
        <v>127</v>
      </c>
      <c r="E102" s="10" t="s">
        <v>183</v>
      </c>
      <c r="F102" s="10" t="s">
        <v>28</v>
      </c>
      <c r="G102" s="10" t="s">
        <v>1</v>
      </c>
      <c r="H102" s="10" t="s">
        <v>24</v>
      </c>
      <c r="I102" s="8">
        <v>1000</v>
      </c>
      <c r="J102" s="8">
        <v>1000</v>
      </c>
      <c r="K102" s="8">
        <v>1000</v>
      </c>
    </row>
    <row r="103" spans="1:11" s="5" customFormat="1" ht="18" x14ac:dyDescent="0.25">
      <c r="A103" s="9" t="s">
        <v>187</v>
      </c>
      <c r="B103" s="10" t="s">
        <v>27</v>
      </c>
      <c r="C103" s="10" t="s">
        <v>26</v>
      </c>
      <c r="D103" s="10" t="s">
        <v>59</v>
      </c>
      <c r="E103" s="10" t="s">
        <v>3</v>
      </c>
      <c r="F103" s="10" t="s">
        <v>28</v>
      </c>
      <c r="G103" s="10" t="s">
        <v>1</v>
      </c>
      <c r="H103" s="10" t="s">
        <v>24</v>
      </c>
      <c r="I103" s="8">
        <f>I104</f>
        <v>3800</v>
      </c>
      <c r="J103" s="8">
        <f t="shared" ref="J103:K103" si="49">J104</f>
        <v>4600</v>
      </c>
      <c r="K103" s="8">
        <f t="shared" si="49"/>
        <v>6100</v>
      </c>
    </row>
    <row r="104" spans="1:11" s="5" customFormat="1" ht="144" x14ac:dyDescent="0.25">
      <c r="A104" s="9" t="s">
        <v>188</v>
      </c>
      <c r="B104" s="10" t="s">
        <v>27</v>
      </c>
      <c r="C104" s="10" t="s">
        <v>26</v>
      </c>
      <c r="D104" s="10" t="s">
        <v>59</v>
      </c>
      <c r="E104" s="10" t="s">
        <v>25</v>
      </c>
      <c r="F104" s="10" t="s">
        <v>28</v>
      </c>
      <c r="G104" s="10" t="s">
        <v>1</v>
      </c>
      <c r="H104" s="10" t="s">
        <v>24</v>
      </c>
      <c r="I104" s="8">
        <v>3800</v>
      </c>
      <c r="J104" s="8">
        <v>4600</v>
      </c>
      <c r="K104" s="8">
        <v>6100</v>
      </c>
    </row>
    <row r="105" spans="1:11" s="5" customFormat="1" ht="18" x14ac:dyDescent="0.25">
      <c r="A105" s="9" t="s">
        <v>227</v>
      </c>
      <c r="B105" s="10" t="s">
        <v>27</v>
      </c>
      <c r="C105" s="10" t="s">
        <v>228</v>
      </c>
      <c r="D105" s="10" t="s">
        <v>2</v>
      </c>
      <c r="E105" s="10" t="s">
        <v>3</v>
      </c>
      <c r="F105" s="10" t="s">
        <v>2</v>
      </c>
      <c r="G105" s="10" t="s">
        <v>1</v>
      </c>
      <c r="H105" s="10" t="s">
        <v>3</v>
      </c>
      <c r="I105" s="8">
        <f>I106</f>
        <v>309450</v>
      </c>
      <c r="J105" s="8">
        <f t="shared" ref="J105:K106" si="50">J106</f>
        <v>0</v>
      </c>
      <c r="K105" s="8">
        <f t="shared" si="50"/>
        <v>0</v>
      </c>
    </row>
    <row r="106" spans="1:11" s="5" customFormat="1" ht="18" x14ac:dyDescent="0.25">
      <c r="A106" s="9" t="s">
        <v>229</v>
      </c>
      <c r="B106" s="10" t="s">
        <v>27</v>
      </c>
      <c r="C106" s="10" t="s">
        <v>228</v>
      </c>
      <c r="D106" s="10" t="s">
        <v>20</v>
      </c>
      <c r="E106" s="10" t="s">
        <v>3</v>
      </c>
      <c r="F106" s="10" t="s">
        <v>2</v>
      </c>
      <c r="G106" s="10" t="s">
        <v>1</v>
      </c>
      <c r="H106" s="10" t="s">
        <v>75</v>
      </c>
      <c r="I106" s="8">
        <f>I107</f>
        <v>309450</v>
      </c>
      <c r="J106" s="8">
        <f t="shared" si="50"/>
        <v>0</v>
      </c>
      <c r="K106" s="8">
        <f t="shared" si="50"/>
        <v>0</v>
      </c>
    </row>
    <row r="107" spans="1:11" s="5" customFormat="1" ht="36" x14ac:dyDescent="0.25">
      <c r="A107" s="9" t="s">
        <v>230</v>
      </c>
      <c r="B107" s="10" t="s">
        <v>27</v>
      </c>
      <c r="C107" s="10" t="s">
        <v>228</v>
      </c>
      <c r="D107" s="10" t="s">
        <v>20</v>
      </c>
      <c r="E107" s="10" t="s">
        <v>5</v>
      </c>
      <c r="F107" s="10" t="s">
        <v>4</v>
      </c>
      <c r="G107" s="10" t="s">
        <v>1</v>
      </c>
      <c r="H107" s="10" t="s">
        <v>75</v>
      </c>
      <c r="I107" s="8">
        <v>309450</v>
      </c>
      <c r="J107" s="8">
        <v>0</v>
      </c>
      <c r="K107" s="8">
        <v>0</v>
      </c>
    </row>
    <row r="108" spans="1:11" s="5" customFormat="1" ht="18" x14ac:dyDescent="0.25">
      <c r="A108" s="9" t="s">
        <v>23</v>
      </c>
      <c r="B108" s="16" t="s">
        <v>6</v>
      </c>
      <c r="C108" s="16" t="s">
        <v>2</v>
      </c>
      <c r="D108" s="16" t="s">
        <v>2</v>
      </c>
      <c r="E108" s="16" t="s">
        <v>3</v>
      </c>
      <c r="F108" s="16" t="s">
        <v>2</v>
      </c>
      <c r="G108" s="16" t="s">
        <v>1</v>
      </c>
      <c r="H108" s="15" t="s">
        <v>3</v>
      </c>
      <c r="I108" s="8">
        <f>I109</f>
        <v>335718036.34000003</v>
      </c>
      <c r="J108" s="8">
        <f t="shared" ref="J108:K108" si="51">J109</f>
        <v>238807891.54000002</v>
      </c>
      <c r="K108" s="8">
        <f t="shared" si="51"/>
        <v>220173456.87000003</v>
      </c>
    </row>
    <row r="109" spans="1:11" s="5" customFormat="1" ht="54" x14ac:dyDescent="0.25">
      <c r="A109" s="9" t="s">
        <v>22</v>
      </c>
      <c r="B109" s="16" t="s">
        <v>6</v>
      </c>
      <c r="C109" s="16" t="s">
        <v>7</v>
      </c>
      <c r="D109" s="16" t="s">
        <v>2</v>
      </c>
      <c r="E109" s="16" t="s">
        <v>3</v>
      </c>
      <c r="F109" s="16" t="s">
        <v>2</v>
      </c>
      <c r="G109" s="16" t="s">
        <v>1</v>
      </c>
      <c r="H109" s="15" t="s">
        <v>3</v>
      </c>
      <c r="I109" s="8">
        <f>I110+I130+I139+I117</f>
        <v>335718036.34000003</v>
      </c>
      <c r="J109" s="8">
        <f t="shared" ref="J109:K109" si="52">J110+J130+J139+J117</f>
        <v>238807891.54000002</v>
      </c>
      <c r="K109" s="8">
        <f t="shared" si="52"/>
        <v>220173456.87000003</v>
      </c>
    </row>
    <row r="110" spans="1:11" s="5" customFormat="1" ht="36" x14ac:dyDescent="0.25">
      <c r="A110" s="9" t="s">
        <v>126</v>
      </c>
      <c r="B110" s="11" t="s">
        <v>6</v>
      </c>
      <c r="C110" s="11" t="s">
        <v>7</v>
      </c>
      <c r="D110" s="11" t="s">
        <v>127</v>
      </c>
      <c r="E110" s="11" t="s">
        <v>3</v>
      </c>
      <c r="F110" s="11" t="s">
        <v>2</v>
      </c>
      <c r="G110" s="11" t="s">
        <v>1</v>
      </c>
      <c r="H110" s="11" t="s">
        <v>75</v>
      </c>
      <c r="I110" s="8">
        <f>I111+I113+I115</f>
        <v>58078788.420000002</v>
      </c>
      <c r="J110" s="8">
        <f t="shared" ref="J110:K110" si="53">J111+J113</f>
        <v>25414347</v>
      </c>
      <c r="K110" s="8">
        <f t="shared" si="53"/>
        <v>33222710</v>
      </c>
    </row>
    <row r="111" spans="1:11" s="5" customFormat="1" ht="18" x14ac:dyDescent="0.25">
      <c r="A111" s="9" t="s">
        <v>176</v>
      </c>
      <c r="B111" s="16" t="s">
        <v>6</v>
      </c>
      <c r="C111" s="16" t="s">
        <v>7</v>
      </c>
      <c r="D111" s="16" t="s">
        <v>20</v>
      </c>
      <c r="E111" s="16" t="s">
        <v>21</v>
      </c>
      <c r="F111" s="11" t="s">
        <v>2</v>
      </c>
      <c r="G111" s="16" t="s">
        <v>1</v>
      </c>
      <c r="H111" s="15" t="s">
        <v>75</v>
      </c>
      <c r="I111" s="8">
        <f>I112</f>
        <v>49323704</v>
      </c>
      <c r="J111" s="8">
        <f t="shared" ref="J111:K111" si="54">J112</f>
        <v>25414347</v>
      </c>
      <c r="K111" s="8">
        <f t="shared" si="54"/>
        <v>33222710</v>
      </c>
    </row>
    <row r="112" spans="1:11" s="5" customFormat="1" ht="54" x14ac:dyDescent="0.25">
      <c r="A112" s="9" t="s">
        <v>143</v>
      </c>
      <c r="B112" s="16" t="s">
        <v>6</v>
      </c>
      <c r="C112" s="16" t="s">
        <v>7</v>
      </c>
      <c r="D112" s="16" t="s">
        <v>20</v>
      </c>
      <c r="E112" s="16" t="s">
        <v>21</v>
      </c>
      <c r="F112" s="16" t="s">
        <v>4</v>
      </c>
      <c r="G112" s="16" t="s">
        <v>1</v>
      </c>
      <c r="H112" s="15" t="s">
        <v>75</v>
      </c>
      <c r="I112" s="20">
        <v>49323704</v>
      </c>
      <c r="J112" s="20">
        <v>25414347</v>
      </c>
      <c r="K112" s="20">
        <v>33222710</v>
      </c>
    </row>
    <row r="113" spans="1:11" s="5" customFormat="1" ht="36" x14ac:dyDescent="0.25">
      <c r="A113" s="9" t="s">
        <v>194</v>
      </c>
      <c r="B113" s="16" t="s">
        <v>6</v>
      </c>
      <c r="C113" s="16" t="s">
        <v>7</v>
      </c>
      <c r="D113" s="16" t="s">
        <v>20</v>
      </c>
      <c r="E113" s="16" t="s">
        <v>195</v>
      </c>
      <c r="F113" s="16" t="s">
        <v>2</v>
      </c>
      <c r="G113" s="16" t="s">
        <v>1</v>
      </c>
      <c r="H113" s="15" t="s">
        <v>75</v>
      </c>
      <c r="I113" s="20">
        <f>I114</f>
        <v>8674860</v>
      </c>
      <c r="J113" s="20">
        <f t="shared" ref="J113:K115" si="55">J114</f>
        <v>0</v>
      </c>
      <c r="K113" s="20">
        <f t="shared" si="55"/>
        <v>0</v>
      </c>
    </row>
    <row r="114" spans="1:11" s="5" customFormat="1" ht="36" x14ac:dyDescent="0.25">
      <c r="A114" s="9" t="s">
        <v>196</v>
      </c>
      <c r="B114" s="16" t="s">
        <v>6</v>
      </c>
      <c r="C114" s="16" t="s">
        <v>7</v>
      </c>
      <c r="D114" s="16" t="s">
        <v>20</v>
      </c>
      <c r="E114" s="16" t="s">
        <v>195</v>
      </c>
      <c r="F114" s="16" t="s">
        <v>4</v>
      </c>
      <c r="G114" s="16" t="s">
        <v>1</v>
      </c>
      <c r="H114" s="15" t="s">
        <v>75</v>
      </c>
      <c r="I114" s="8">
        <v>8674860</v>
      </c>
      <c r="J114" s="8">
        <v>0</v>
      </c>
      <c r="K114" s="8">
        <v>0</v>
      </c>
    </row>
    <row r="115" spans="1:11" s="5" customFormat="1" ht="37.200000000000003" customHeight="1" x14ac:dyDescent="0.25">
      <c r="A115" s="9" t="s">
        <v>222</v>
      </c>
      <c r="B115" s="16" t="s">
        <v>6</v>
      </c>
      <c r="C115" s="16" t="s">
        <v>7</v>
      </c>
      <c r="D115" s="16">
        <v>16</v>
      </c>
      <c r="E115" s="16">
        <v>549</v>
      </c>
      <c r="F115" s="16" t="s">
        <v>2</v>
      </c>
      <c r="G115" s="16" t="s">
        <v>1</v>
      </c>
      <c r="H115" s="15" t="s">
        <v>75</v>
      </c>
      <c r="I115" s="20">
        <f>I116</f>
        <v>80224.42</v>
      </c>
      <c r="J115" s="20">
        <f t="shared" si="55"/>
        <v>0</v>
      </c>
      <c r="K115" s="20">
        <f t="shared" si="55"/>
        <v>0</v>
      </c>
    </row>
    <row r="116" spans="1:11" s="5" customFormat="1" ht="59.4" customHeight="1" x14ac:dyDescent="0.25">
      <c r="A116" s="9" t="s">
        <v>223</v>
      </c>
      <c r="B116" s="16" t="s">
        <v>6</v>
      </c>
      <c r="C116" s="16" t="s">
        <v>7</v>
      </c>
      <c r="D116" s="16">
        <v>16</v>
      </c>
      <c r="E116" s="16">
        <v>549</v>
      </c>
      <c r="F116" s="16" t="s">
        <v>4</v>
      </c>
      <c r="G116" s="16" t="s">
        <v>1</v>
      </c>
      <c r="H116" s="15" t="s">
        <v>75</v>
      </c>
      <c r="I116" s="8">
        <v>80224.42</v>
      </c>
      <c r="J116" s="8">
        <v>0</v>
      </c>
      <c r="K116" s="8">
        <v>0</v>
      </c>
    </row>
    <row r="117" spans="1:11" s="5" customFormat="1" ht="36" x14ac:dyDescent="0.25">
      <c r="A117" s="9" t="s">
        <v>197</v>
      </c>
      <c r="B117" s="10">
        <v>2</v>
      </c>
      <c r="C117" s="10" t="s">
        <v>7</v>
      </c>
      <c r="D117" s="10" t="s">
        <v>198</v>
      </c>
      <c r="E117" s="10" t="s">
        <v>3</v>
      </c>
      <c r="F117" s="10" t="s">
        <v>2</v>
      </c>
      <c r="G117" s="10" t="s">
        <v>1</v>
      </c>
      <c r="H117" s="10">
        <v>150</v>
      </c>
      <c r="I117" s="8">
        <f>I128+I118+I120+I122+I124+I126</f>
        <v>72055665.280000001</v>
      </c>
      <c r="J117" s="8">
        <f t="shared" ref="J117:K117" si="56">J128+J118+J120+J122+J124+J126</f>
        <v>37700591.890000001</v>
      </c>
      <c r="K117" s="8">
        <f t="shared" si="56"/>
        <v>11235713.860000001</v>
      </c>
    </row>
    <row r="118" spans="1:11" s="5" customFormat="1" ht="72" x14ac:dyDescent="0.25">
      <c r="A118" s="9" t="s">
        <v>204</v>
      </c>
      <c r="B118" s="16" t="s">
        <v>6</v>
      </c>
      <c r="C118" s="16" t="s">
        <v>7</v>
      </c>
      <c r="D118" s="16">
        <v>25</v>
      </c>
      <c r="E118" s="10" t="s">
        <v>205</v>
      </c>
      <c r="F118" s="16" t="s">
        <v>2</v>
      </c>
      <c r="G118" s="16" t="s">
        <v>1</v>
      </c>
      <c r="H118" s="15" t="s">
        <v>75</v>
      </c>
      <c r="I118" s="8">
        <f>I119</f>
        <v>2480262.35</v>
      </c>
      <c r="J118" s="8">
        <f t="shared" ref="J118:K120" si="57">J119</f>
        <v>2444997.89</v>
      </c>
      <c r="K118" s="8">
        <f t="shared" si="57"/>
        <v>2444997.89</v>
      </c>
    </row>
    <row r="119" spans="1:11" s="5" customFormat="1" ht="90" x14ac:dyDescent="0.25">
      <c r="A119" s="9" t="s">
        <v>206</v>
      </c>
      <c r="B119" s="16" t="s">
        <v>6</v>
      </c>
      <c r="C119" s="16" t="s">
        <v>7</v>
      </c>
      <c r="D119" s="16">
        <v>25</v>
      </c>
      <c r="E119" s="10" t="s">
        <v>205</v>
      </c>
      <c r="F119" s="16" t="s">
        <v>4</v>
      </c>
      <c r="G119" s="16" t="s">
        <v>1</v>
      </c>
      <c r="H119" s="15" t="s">
        <v>75</v>
      </c>
      <c r="I119" s="8">
        <v>2480262.35</v>
      </c>
      <c r="J119" s="8">
        <v>2444997.89</v>
      </c>
      <c r="K119" s="8">
        <v>2444997.89</v>
      </c>
    </row>
    <row r="120" spans="1:11" s="5" customFormat="1" ht="72" x14ac:dyDescent="0.25">
      <c r="A120" s="9" t="s">
        <v>207</v>
      </c>
      <c r="B120" s="16" t="s">
        <v>6</v>
      </c>
      <c r="C120" s="16" t="s">
        <v>7</v>
      </c>
      <c r="D120" s="16">
        <v>25</v>
      </c>
      <c r="E120" s="16">
        <v>304</v>
      </c>
      <c r="F120" s="16" t="s">
        <v>2</v>
      </c>
      <c r="G120" s="16" t="s">
        <v>1</v>
      </c>
      <c r="H120" s="15" t="s">
        <v>75</v>
      </c>
      <c r="I120" s="8">
        <f>I121</f>
        <v>9324329</v>
      </c>
      <c r="J120" s="8">
        <f t="shared" si="57"/>
        <v>9198945</v>
      </c>
      <c r="K120" s="8">
        <f t="shared" si="57"/>
        <v>8790715.9700000007</v>
      </c>
    </row>
    <row r="121" spans="1:11" s="5" customFormat="1" ht="90" x14ac:dyDescent="0.25">
      <c r="A121" s="9" t="s">
        <v>208</v>
      </c>
      <c r="B121" s="16" t="s">
        <v>6</v>
      </c>
      <c r="C121" s="16" t="s">
        <v>7</v>
      </c>
      <c r="D121" s="16">
        <v>25</v>
      </c>
      <c r="E121" s="16">
        <v>304</v>
      </c>
      <c r="F121" s="16" t="s">
        <v>4</v>
      </c>
      <c r="G121" s="16" t="s">
        <v>1</v>
      </c>
      <c r="H121" s="15" t="s">
        <v>75</v>
      </c>
      <c r="I121" s="8">
        <v>9324329</v>
      </c>
      <c r="J121" s="8">
        <v>9198945</v>
      </c>
      <c r="K121" s="8">
        <v>8790715.9700000007</v>
      </c>
    </row>
    <row r="122" spans="1:11" s="5" customFormat="1" ht="54" x14ac:dyDescent="0.25">
      <c r="A122" s="9" t="s">
        <v>219</v>
      </c>
      <c r="B122" s="16" t="s">
        <v>6</v>
      </c>
      <c r="C122" s="16" t="s">
        <v>7</v>
      </c>
      <c r="D122" s="16">
        <v>25</v>
      </c>
      <c r="E122" s="10" t="s">
        <v>220</v>
      </c>
      <c r="F122" s="16" t="s">
        <v>2</v>
      </c>
      <c r="G122" s="16" t="s">
        <v>1</v>
      </c>
      <c r="H122" s="15" t="s">
        <v>75</v>
      </c>
      <c r="I122" s="8">
        <f>I123</f>
        <v>1500000</v>
      </c>
      <c r="J122" s="8">
        <f t="shared" ref="J122:K124" si="58">J123</f>
        <v>0</v>
      </c>
      <c r="K122" s="8">
        <f t="shared" si="58"/>
        <v>0</v>
      </c>
    </row>
    <row r="123" spans="1:11" s="5" customFormat="1" ht="72" x14ac:dyDescent="0.25">
      <c r="A123" s="9" t="s">
        <v>221</v>
      </c>
      <c r="B123" s="16" t="s">
        <v>6</v>
      </c>
      <c r="C123" s="16" t="s">
        <v>7</v>
      </c>
      <c r="D123" s="16">
        <v>25</v>
      </c>
      <c r="E123" s="10" t="s">
        <v>220</v>
      </c>
      <c r="F123" s="16" t="s">
        <v>4</v>
      </c>
      <c r="G123" s="16" t="s">
        <v>1</v>
      </c>
      <c r="H123" s="15" t="s">
        <v>75</v>
      </c>
      <c r="I123" s="8">
        <v>1500000</v>
      </c>
      <c r="J123" s="8">
        <v>0</v>
      </c>
      <c r="K123" s="8">
        <v>0</v>
      </c>
    </row>
    <row r="124" spans="1:11" s="5" customFormat="1" ht="36" x14ac:dyDescent="0.25">
      <c r="A124" s="9" t="s">
        <v>225</v>
      </c>
      <c r="B124" s="16" t="s">
        <v>6</v>
      </c>
      <c r="C124" s="16" t="s">
        <v>7</v>
      </c>
      <c r="D124" s="16">
        <v>25</v>
      </c>
      <c r="E124" s="10" t="s">
        <v>226</v>
      </c>
      <c r="F124" s="16" t="s">
        <v>2</v>
      </c>
      <c r="G124" s="16" t="s">
        <v>1</v>
      </c>
      <c r="H124" s="15" t="s">
        <v>75</v>
      </c>
      <c r="I124" s="8">
        <f>I125</f>
        <v>980876.61</v>
      </c>
      <c r="J124" s="8">
        <f t="shared" si="58"/>
        <v>0</v>
      </c>
      <c r="K124" s="8">
        <f t="shared" si="58"/>
        <v>0</v>
      </c>
    </row>
    <row r="125" spans="1:11" s="5" customFormat="1" ht="54" x14ac:dyDescent="0.25">
      <c r="A125" s="9" t="s">
        <v>224</v>
      </c>
      <c r="B125" s="16" t="s">
        <v>6</v>
      </c>
      <c r="C125" s="16" t="s">
        <v>7</v>
      </c>
      <c r="D125" s="16">
        <v>25</v>
      </c>
      <c r="E125" s="10" t="s">
        <v>226</v>
      </c>
      <c r="F125" s="16" t="s">
        <v>4</v>
      </c>
      <c r="G125" s="16" t="s">
        <v>1</v>
      </c>
      <c r="H125" s="15" t="s">
        <v>75</v>
      </c>
      <c r="I125" s="8">
        <v>980876.61</v>
      </c>
      <c r="J125" s="8">
        <v>0</v>
      </c>
      <c r="K125" s="8">
        <v>0</v>
      </c>
    </row>
    <row r="126" spans="1:11" s="5" customFormat="1" ht="18" x14ac:dyDescent="0.25">
      <c r="A126" s="9" t="s">
        <v>216</v>
      </c>
      <c r="B126" s="16" t="s">
        <v>6</v>
      </c>
      <c r="C126" s="16" t="s">
        <v>7</v>
      </c>
      <c r="D126" s="16">
        <v>25</v>
      </c>
      <c r="E126" s="10" t="s">
        <v>217</v>
      </c>
      <c r="F126" s="16" t="s">
        <v>2</v>
      </c>
      <c r="G126" s="16" t="s">
        <v>1</v>
      </c>
      <c r="H126" s="15" t="s">
        <v>75</v>
      </c>
      <c r="I126" s="8">
        <f>I127</f>
        <v>82721</v>
      </c>
      <c r="J126" s="8">
        <f t="shared" ref="J126:K126" si="59">J127</f>
        <v>0</v>
      </c>
      <c r="K126" s="8">
        <f t="shared" si="59"/>
        <v>0</v>
      </c>
    </row>
    <row r="127" spans="1:11" s="5" customFormat="1" ht="36" x14ac:dyDescent="0.25">
      <c r="A127" s="9" t="s">
        <v>218</v>
      </c>
      <c r="B127" s="16" t="s">
        <v>6</v>
      </c>
      <c r="C127" s="16" t="s">
        <v>7</v>
      </c>
      <c r="D127" s="16">
        <v>25</v>
      </c>
      <c r="E127" s="10" t="s">
        <v>217</v>
      </c>
      <c r="F127" s="16" t="s">
        <v>4</v>
      </c>
      <c r="G127" s="16" t="s">
        <v>1</v>
      </c>
      <c r="H127" s="15" t="s">
        <v>75</v>
      </c>
      <c r="I127" s="8">
        <v>82721</v>
      </c>
      <c r="J127" s="8">
        <v>0</v>
      </c>
      <c r="K127" s="8">
        <v>0</v>
      </c>
    </row>
    <row r="128" spans="1:11" s="5" customFormat="1" ht="18" x14ac:dyDescent="0.25">
      <c r="A128" s="9" t="s">
        <v>199</v>
      </c>
      <c r="B128" s="16" t="s">
        <v>6</v>
      </c>
      <c r="C128" s="16" t="s">
        <v>7</v>
      </c>
      <c r="D128" s="16" t="s">
        <v>200</v>
      </c>
      <c r="E128" s="16" t="s">
        <v>201</v>
      </c>
      <c r="F128" s="16" t="s">
        <v>2</v>
      </c>
      <c r="G128" s="16" t="s">
        <v>1</v>
      </c>
      <c r="H128" s="15" t="s">
        <v>75</v>
      </c>
      <c r="I128" s="8">
        <f>I129</f>
        <v>57687476.32</v>
      </c>
      <c r="J128" s="8">
        <f t="shared" ref="J128:K128" si="60">J129</f>
        <v>26056649</v>
      </c>
      <c r="K128" s="8">
        <f t="shared" si="60"/>
        <v>0</v>
      </c>
    </row>
    <row r="129" spans="1:11" s="5" customFormat="1" ht="18" x14ac:dyDescent="0.25">
      <c r="A129" s="9" t="s">
        <v>202</v>
      </c>
      <c r="B129" s="16" t="s">
        <v>6</v>
      </c>
      <c r="C129" s="16" t="s">
        <v>7</v>
      </c>
      <c r="D129" s="16" t="s">
        <v>200</v>
      </c>
      <c r="E129" s="16" t="s">
        <v>201</v>
      </c>
      <c r="F129" s="16" t="s">
        <v>4</v>
      </c>
      <c r="G129" s="16" t="s">
        <v>1</v>
      </c>
      <c r="H129" s="15" t="s">
        <v>75</v>
      </c>
      <c r="I129" s="8">
        <v>57687476.32</v>
      </c>
      <c r="J129" s="8">
        <v>26056649</v>
      </c>
      <c r="K129" s="8">
        <v>0</v>
      </c>
    </row>
    <row r="130" spans="1:11" s="5" customFormat="1" ht="36" x14ac:dyDescent="0.25">
      <c r="A130" s="12" t="s">
        <v>117</v>
      </c>
      <c r="B130" s="16" t="s">
        <v>6</v>
      </c>
      <c r="C130" s="16" t="s">
        <v>7</v>
      </c>
      <c r="D130" s="16" t="s">
        <v>15</v>
      </c>
      <c r="E130" s="11" t="s">
        <v>3</v>
      </c>
      <c r="F130" s="16" t="s">
        <v>2</v>
      </c>
      <c r="G130" s="16" t="s">
        <v>1</v>
      </c>
      <c r="H130" s="15" t="s">
        <v>75</v>
      </c>
      <c r="I130" s="8">
        <f>I131+I133+I135+I137</f>
        <v>191999238.63999999</v>
      </c>
      <c r="J130" s="8">
        <f t="shared" ref="J130:K130" si="61">J131+J133+J135+J137</f>
        <v>164527370.65000001</v>
      </c>
      <c r="K130" s="8">
        <f t="shared" si="61"/>
        <v>164549451.01000002</v>
      </c>
    </row>
    <row r="131" spans="1:11" s="5" customFormat="1" ht="54" x14ac:dyDescent="0.25">
      <c r="A131" s="12" t="s">
        <v>116</v>
      </c>
      <c r="B131" s="16" t="s">
        <v>6</v>
      </c>
      <c r="C131" s="16" t="s">
        <v>7</v>
      </c>
      <c r="D131" s="16" t="s">
        <v>15</v>
      </c>
      <c r="E131" s="16" t="s">
        <v>18</v>
      </c>
      <c r="F131" s="16" t="s">
        <v>2</v>
      </c>
      <c r="G131" s="16" t="s">
        <v>1</v>
      </c>
      <c r="H131" s="15" t="s">
        <v>75</v>
      </c>
      <c r="I131" s="8">
        <f>I132</f>
        <v>186789979.31999999</v>
      </c>
      <c r="J131" s="8">
        <f>J132</f>
        <v>159318108.33000001</v>
      </c>
      <c r="K131" s="8">
        <f>K132</f>
        <v>159340131.05000001</v>
      </c>
    </row>
    <row r="132" spans="1:11" s="5" customFormat="1" ht="54" x14ac:dyDescent="0.25">
      <c r="A132" s="9" t="s">
        <v>19</v>
      </c>
      <c r="B132" s="16" t="s">
        <v>6</v>
      </c>
      <c r="C132" s="16" t="s">
        <v>7</v>
      </c>
      <c r="D132" s="16" t="s">
        <v>15</v>
      </c>
      <c r="E132" s="16" t="s">
        <v>18</v>
      </c>
      <c r="F132" s="16" t="s">
        <v>4</v>
      </c>
      <c r="G132" s="16" t="s">
        <v>1</v>
      </c>
      <c r="H132" s="15" t="s">
        <v>75</v>
      </c>
      <c r="I132" s="8">
        <v>186789979.31999999</v>
      </c>
      <c r="J132" s="8">
        <v>159318108.33000001</v>
      </c>
      <c r="K132" s="8">
        <v>159340131.05000001</v>
      </c>
    </row>
    <row r="133" spans="1:11" s="5" customFormat="1" ht="68.400000000000006" customHeight="1" x14ac:dyDescent="0.25">
      <c r="A133" s="9" t="s">
        <v>190</v>
      </c>
      <c r="B133" s="16" t="s">
        <v>6</v>
      </c>
      <c r="C133" s="16" t="s">
        <v>7</v>
      </c>
      <c r="D133" s="16" t="s">
        <v>15</v>
      </c>
      <c r="E133" s="16" t="s">
        <v>17</v>
      </c>
      <c r="F133" s="16" t="s">
        <v>2</v>
      </c>
      <c r="G133" s="16" t="s">
        <v>1</v>
      </c>
      <c r="H133" s="15" t="s">
        <v>75</v>
      </c>
      <c r="I133" s="8">
        <f>I134</f>
        <v>3922316</v>
      </c>
      <c r="J133" s="8">
        <f>J134</f>
        <v>3922316</v>
      </c>
      <c r="K133" s="8">
        <f>K134</f>
        <v>3922316</v>
      </c>
    </row>
    <row r="134" spans="1:11" s="5" customFormat="1" ht="72" x14ac:dyDescent="0.25">
      <c r="A134" s="9" t="s">
        <v>191</v>
      </c>
      <c r="B134" s="16" t="s">
        <v>6</v>
      </c>
      <c r="C134" s="16" t="s">
        <v>7</v>
      </c>
      <c r="D134" s="16" t="s">
        <v>15</v>
      </c>
      <c r="E134" s="16" t="s">
        <v>17</v>
      </c>
      <c r="F134" s="16" t="s">
        <v>4</v>
      </c>
      <c r="G134" s="16" t="s">
        <v>1</v>
      </c>
      <c r="H134" s="15" t="s">
        <v>75</v>
      </c>
      <c r="I134" s="8">
        <v>3922316</v>
      </c>
      <c r="J134" s="8">
        <v>3922316</v>
      </c>
      <c r="K134" s="8">
        <v>3922316</v>
      </c>
    </row>
    <row r="135" spans="1:11" s="5" customFormat="1" ht="90" x14ac:dyDescent="0.25">
      <c r="A135" s="12" t="s">
        <v>115</v>
      </c>
      <c r="B135" s="16" t="s">
        <v>6</v>
      </c>
      <c r="C135" s="16" t="s">
        <v>7</v>
      </c>
      <c r="D135" s="16" t="s">
        <v>15</v>
      </c>
      <c r="E135" s="16" t="s">
        <v>14</v>
      </c>
      <c r="F135" s="16" t="s">
        <v>2</v>
      </c>
      <c r="G135" s="16" t="s">
        <v>1</v>
      </c>
      <c r="H135" s="15" t="s">
        <v>75</v>
      </c>
      <c r="I135" s="8">
        <f>I136</f>
        <v>1286871</v>
      </c>
      <c r="J135" s="8">
        <f t="shared" ref="J135:K135" si="62">J136</f>
        <v>1286871</v>
      </c>
      <c r="K135" s="8">
        <f t="shared" si="62"/>
        <v>1286871</v>
      </c>
    </row>
    <row r="136" spans="1:11" s="5" customFormat="1" ht="90" x14ac:dyDescent="0.25">
      <c r="A136" s="9" t="s">
        <v>16</v>
      </c>
      <c r="B136" s="16" t="s">
        <v>6</v>
      </c>
      <c r="C136" s="16" t="s">
        <v>7</v>
      </c>
      <c r="D136" s="16" t="s">
        <v>15</v>
      </c>
      <c r="E136" s="16" t="s">
        <v>14</v>
      </c>
      <c r="F136" s="16" t="s">
        <v>4</v>
      </c>
      <c r="G136" s="16" t="s">
        <v>1</v>
      </c>
      <c r="H136" s="15" t="s">
        <v>75</v>
      </c>
      <c r="I136" s="8">
        <v>1286871</v>
      </c>
      <c r="J136" s="8">
        <v>1286871</v>
      </c>
      <c r="K136" s="8">
        <v>1286871</v>
      </c>
    </row>
    <row r="137" spans="1:11" s="5" customFormat="1" ht="72" x14ac:dyDescent="0.25">
      <c r="A137" s="12" t="s">
        <v>114</v>
      </c>
      <c r="B137" s="16" t="s">
        <v>6</v>
      </c>
      <c r="C137" s="16" t="s">
        <v>7</v>
      </c>
      <c r="D137" s="16" t="s">
        <v>11</v>
      </c>
      <c r="E137" s="16" t="s">
        <v>12</v>
      </c>
      <c r="F137" s="16" t="s">
        <v>2</v>
      </c>
      <c r="G137" s="16" t="s">
        <v>1</v>
      </c>
      <c r="H137" s="15" t="s">
        <v>75</v>
      </c>
      <c r="I137" s="8">
        <f>I138</f>
        <v>72.319999999999993</v>
      </c>
      <c r="J137" s="8">
        <f t="shared" ref="J137:K137" si="63">J138</f>
        <v>75.319999999999993</v>
      </c>
      <c r="K137" s="8">
        <f t="shared" si="63"/>
        <v>132.96</v>
      </c>
    </row>
    <row r="138" spans="1:11" s="5" customFormat="1" ht="72" x14ac:dyDescent="0.25">
      <c r="A138" s="9" t="s">
        <v>13</v>
      </c>
      <c r="B138" s="16" t="s">
        <v>6</v>
      </c>
      <c r="C138" s="16" t="s">
        <v>7</v>
      </c>
      <c r="D138" s="16" t="s">
        <v>11</v>
      </c>
      <c r="E138" s="16" t="s">
        <v>12</v>
      </c>
      <c r="F138" s="16" t="s">
        <v>4</v>
      </c>
      <c r="G138" s="16" t="s">
        <v>1</v>
      </c>
      <c r="H138" s="15" t="s">
        <v>75</v>
      </c>
      <c r="I138" s="8">
        <v>72.319999999999993</v>
      </c>
      <c r="J138" s="8">
        <v>75.319999999999993</v>
      </c>
      <c r="K138" s="8">
        <v>132.96</v>
      </c>
    </row>
    <row r="139" spans="1:11" s="5" customFormat="1" ht="18" x14ac:dyDescent="0.25">
      <c r="A139" s="9" t="s">
        <v>113</v>
      </c>
      <c r="B139" s="16" t="s">
        <v>6</v>
      </c>
      <c r="C139" s="16" t="s">
        <v>7</v>
      </c>
      <c r="D139" s="16" t="s">
        <v>9</v>
      </c>
      <c r="E139" s="16" t="s">
        <v>3</v>
      </c>
      <c r="F139" s="16" t="s">
        <v>2</v>
      </c>
      <c r="G139" s="16" t="s">
        <v>1</v>
      </c>
      <c r="H139" s="15" t="s">
        <v>75</v>
      </c>
      <c r="I139" s="8">
        <f>I140+I142+I144</f>
        <v>13584344</v>
      </c>
      <c r="J139" s="8">
        <f t="shared" ref="J139:K139" si="64">J140+J142+J144</f>
        <v>11165582</v>
      </c>
      <c r="K139" s="8">
        <f t="shared" si="64"/>
        <v>11165582</v>
      </c>
    </row>
    <row r="140" spans="1:11" s="5" customFormat="1" ht="73.95" customHeight="1" x14ac:dyDescent="0.25">
      <c r="A140" s="9" t="s">
        <v>112</v>
      </c>
      <c r="B140" s="16" t="s">
        <v>6</v>
      </c>
      <c r="C140" s="16" t="s">
        <v>7</v>
      </c>
      <c r="D140" s="16" t="s">
        <v>9</v>
      </c>
      <c r="E140" s="16" t="s">
        <v>8</v>
      </c>
      <c r="F140" s="16" t="s">
        <v>2</v>
      </c>
      <c r="G140" s="16" t="s">
        <v>1</v>
      </c>
      <c r="H140" s="15" t="s">
        <v>75</v>
      </c>
      <c r="I140" s="8">
        <f>I141</f>
        <v>115508</v>
      </c>
      <c r="J140" s="8">
        <f t="shared" ref="J140:K140" si="65">J141</f>
        <v>115508</v>
      </c>
      <c r="K140" s="8">
        <f t="shared" si="65"/>
        <v>115508</v>
      </c>
    </row>
    <row r="141" spans="1:11" s="5" customFormat="1" ht="90" x14ac:dyDescent="0.25">
      <c r="A141" s="9" t="s">
        <v>10</v>
      </c>
      <c r="B141" s="16" t="s">
        <v>6</v>
      </c>
      <c r="C141" s="16" t="s">
        <v>7</v>
      </c>
      <c r="D141" s="16" t="s">
        <v>9</v>
      </c>
      <c r="E141" s="16" t="s">
        <v>8</v>
      </c>
      <c r="F141" s="16" t="s">
        <v>4</v>
      </c>
      <c r="G141" s="16" t="s">
        <v>1</v>
      </c>
      <c r="H141" s="15" t="s">
        <v>75</v>
      </c>
      <c r="I141" s="8">
        <v>115508</v>
      </c>
      <c r="J141" s="8">
        <v>115508</v>
      </c>
      <c r="K141" s="8">
        <v>115508</v>
      </c>
    </row>
    <row r="142" spans="1:11" s="5" customFormat="1" ht="72" x14ac:dyDescent="0.25">
      <c r="A142" s="9" t="s">
        <v>209</v>
      </c>
      <c r="B142" s="16" t="s">
        <v>6</v>
      </c>
      <c r="C142" s="16" t="s">
        <v>7</v>
      </c>
      <c r="D142" s="10" t="s">
        <v>210</v>
      </c>
      <c r="E142" s="10" t="s">
        <v>211</v>
      </c>
      <c r="F142" s="16" t="s">
        <v>2</v>
      </c>
      <c r="G142" s="16" t="s">
        <v>1</v>
      </c>
      <c r="H142" s="15" t="s">
        <v>75</v>
      </c>
      <c r="I142" s="8">
        <f>I143</f>
        <v>11050074</v>
      </c>
      <c r="J142" s="8">
        <f t="shared" ref="J142:K142" si="66">J143</f>
        <v>11050074</v>
      </c>
      <c r="K142" s="8">
        <f t="shared" si="66"/>
        <v>11050074</v>
      </c>
    </row>
    <row r="143" spans="1:11" s="5" customFormat="1" ht="90" x14ac:dyDescent="0.25">
      <c r="A143" s="9" t="s">
        <v>212</v>
      </c>
      <c r="B143" s="16" t="s">
        <v>6</v>
      </c>
      <c r="C143" s="16" t="s">
        <v>7</v>
      </c>
      <c r="D143" s="10" t="s">
        <v>210</v>
      </c>
      <c r="E143" s="10" t="s">
        <v>211</v>
      </c>
      <c r="F143" s="16" t="s">
        <v>4</v>
      </c>
      <c r="G143" s="16" t="s">
        <v>1</v>
      </c>
      <c r="H143" s="15" t="s">
        <v>75</v>
      </c>
      <c r="I143" s="8">
        <v>11050074</v>
      </c>
      <c r="J143" s="8">
        <v>11050074</v>
      </c>
      <c r="K143" s="8">
        <v>11050074</v>
      </c>
    </row>
    <row r="144" spans="1:11" s="5" customFormat="1" ht="36" x14ac:dyDescent="0.25">
      <c r="A144" s="9" t="s">
        <v>213</v>
      </c>
      <c r="B144" s="10" t="s">
        <v>6</v>
      </c>
      <c r="C144" s="10" t="s">
        <v>7</v>
      </c>
      <c r="D144" s="10" t="s">
        <v>214</v>
      </c>
      <c r="E144" s="10" t="s">
        <v>201</v>
      </c>
      <c r="F144" s="10" t="s">
        <v>2</v>
      </c>
      <c r="G144" s="10" t="s">
        <v>1</v>
      </c>
      <c r="H144" s="10" t="s">
        <v>75</v>
      </c>
      <c r="I144" s="8">
        <f>I145</f>
        <v>2418762</v>
      </c>
      <c r="J144" s="8">
        <f t="shared" ref="J144:K144" si="67">J145</f>
        <v>0</v>
      </c>
      <c r="K144" s="8">
        <f t="shared" si="67"/>
        <v>0</v>
      </c>
    </row>
    <row r="145" spans="1:13" s="5" customFormat="1" ht="36" x14ac:dyDescent="0.25">
      <c r="A145" s="9" t="s">
        <v>215</v>
      </c>
      <c r="B145" s="10" t="s">
        <v>6</v>
      </c>
      <c r="C145" s="10" t="s">
        <v>7</v>
      </c>
      <c r="D145" s="10" t="s">
        <v>214</v>
      </c>
      <c r="E145" s="10" t="s">
        <v>201</v>
      </c>
      <c r="F145" s="10" t="s">
        <v>4</v>
      </c>
      <c r="G145" s="10" t="s">
        <v>1</v>
      </c>
      <c r="H145" s="10" t="s">
        <v>75</v>
      </c>
      <c r="I145" s="8">
        <v>2418762</v>
      </c>
      <c r="J145" s="8">
        <v>0</v>
      </c>
      <c r="K145" s="8">
        <v>0</v>
      </c>
    </row>
    <row r="146" spans="1:13" s="5" customFormat="1" ht="18" x14ac:dyDescent="0.35">
      <c r="A146" s="7" t="s">
        <v>0</v>
      </c>
      <c r="B146" s="7"/>
      <c r="C146" s="7"/>
      <c r="D146" s="7"/>
      <c r="E146" s="7"/>
      <c r="F146" s="7"/>
      <c r="G146" s="7"/>
      <c r="H146" s="7"/>
      <c r="I146" s="6">
        <f>I108+I19</f>
        <v>493639933.45000005</v>
      </c>
      <c r="J146" s="6">
        <f>J108+J19</f>
        <v>403254718.64999998</v>
      </c>
      <c r="K146" s="6">
        <f>K108+K19</f>
        <v>392084423.98000002</v>
      </c>
      <c r="L146" s="1"/>
      <c r="M146" s="1"/>
    </row>
    <row r="152" spans="1:13" x14ac:dyDescent="0.25">
      <c r="I152" s="18"/>
      <c r="J152" s="18"/>
      <c r="K152" s="18"/>
    </row>
  </sheetData>
  <mergeCells count="20">
    <mergeCell ref="B6:K6"/>
    <mergeCell ref="B1:K1"/>
    <mergeCell ref="B3:K3"/>
    <mergeCell ref="B5:K5"/>
    <mergeCell ref="B2:K2"/>
    <mergeCell ref="B4:K4"/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Inna</cp:lastModifiedBy>
  <cp:lastPrinted>2023-04-19T07:05:39Z</cp:lastPrinted>
  <dcterms:created xsi:type="dcterms:W3CDTF">2018-06-22T06:00:28Z</dcterms:created>
  <dcterms:modified xsi:type="dcterms:W3CDTF">2023-04-21T10:41:49Z</dcterms:modified>
</cp:coreProperties>
</file>